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254.114\kwgshare\財政課\04／財政課\16／財政関係\07／県に提出する主な事業\15／財政状況資料集\06／H30\"/>
    </mc:Choice>
  </mc:AlternateContent>
  <bookViews>
    <workbookView xWindow="0" yWindow="0" windowWidth="15360" windowHeight="7635" tabRatio="83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CO35" i="10"/>
  <c r="CO36" i="10" s="1"/>
  <c r="CO37" i="10" s="1"/>
  <c r="CO38" i="10" s="1"/>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<sst xmlns="http://schemas.openxmlformats.org/spreadsheetml/2006/main" count="1018" uniqueCount="584">
  <si>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</si>
  <si>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</si>
  <si>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</si>
  <si>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</si>
  <si>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</si>
  <si>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</si>
  <si>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</si>
  <si>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</si>
  <si>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</si>
  <si>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</si>
  <si>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</si>
  <si>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</si>
  <si>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</si>
  <si>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</si>
  <si>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</si>
  <si>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</si>
  <si>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</si>
  <si>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</si>
  <si>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</si>
  <si>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</si>
  <si>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</si>
  <si>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</si>
  <si>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</si>
  <si>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</si>
  <si>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</si>
  <si>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</si>
  <si>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</si>
  <si>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</si>
  <si>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</si>
  <si>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</si>
  <si>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</si>
  <si>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</si>
  <si>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</si>
  <si>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</si>
  <si>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</si>
  <si>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</si>
  <si>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</si>
  <si>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</si>
  <si>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</si>
  <si>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</si>
  <si>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</si>
  <si>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</si>
  <si>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</si>
  <si>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</si>
  <si>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</si>
  <si>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</si>
  <si>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</si>
  <si>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</si>
  <si>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</si>
  <si>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</si>
  <si>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</si>
  <si>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</si>
  <si>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</si>
  <si>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</si>
  <si>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</si>
  <si>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</si>
  <si>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</si>
  <si>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</si>
  <si>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</si>
  <si>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</si>
  <si>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</si>
  <si>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</si>
  <si>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</si>
  <si>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</si>
  <si>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</si>
  <si>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</si>
  <si>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</si>
  <si>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</si>
  <si>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</si>
  <si>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</si>
  <si>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</si>
  <si>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</si>
  <si>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</si>
  <si>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</si>
  <si>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</si>
  <si>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</si>
  <si>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</si>
  <si>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</si>
  <si>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</si>
  <si>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</si>
  <si>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</si>
  <si>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</si>
  <si>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</si>
  <si>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</si>
  <si>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</si>
  <si>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</si>
  <si>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</si>
  <si>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</si>
  <si>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</si>
  <si>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</si>
  <si>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</si>
  <si>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</si>
  <si>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川越市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</si>
  <si>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</si>
  <si>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</si>
  <si>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</si>
  <si>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</si>
  <si>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</si>
  <si>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</si>
  <si>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</si>
  <si>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</si>
  <si>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</si>
  <si>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</si>
  <si>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</si>
  <si>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</si>
  <si>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</si>
  <si>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</si>
  <si>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</si>
  <si>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</si>
  <si>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</si>
  <si>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</si>
  <si>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</si>
  <si>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</si>
  <si>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</si>
  <si>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</si>
  <si>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</si>
  <si>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</si>
  <si>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</si>
  <si>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</si>
  <si>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</si>
  <si>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</si>
  <si>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</si>
  <si>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</si>
  <si>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</si>
  <si>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</si>
  <si>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</si>
  <si>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</si>
  <si>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</si>
  <si>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</si>
  <si>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</si>
  <si>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</si>
  <si>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</si>
  <si>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</si>
  <si>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</si>
  <si>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</si>
  <si>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</si>
  <si>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</si>
  <si>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</si>
  <si>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</si>
  <si>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</si>
  <si>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</si>
  <si>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</si>
  <si>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</si>
  <si>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</si>
  <si>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</si>
  <si>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</si>
  <si>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</si>
  <si>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</si>
  <si>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</si>
  <si>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</si>
  <si>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</si>
  <si>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</si>
  <si>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</si>
  <si>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</si>
  <si>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</si>
  <si>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</si>
  <si>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</si>
  <si>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</si>
  <si>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</si>
  <si>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</si>
  <si>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</si>
  <si>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</si>
  <si>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</si>
  <si>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</si>
  <si>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</si>
  <si>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</si>
  <si>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</si>
  <si>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</si>
  <si>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</si>
  <si>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</si>
  <si>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</si>
  <si>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</si>
  <si>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</si>
  <si>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</si>
  <si>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</si>
  <si>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</si>
  <si>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</si>
  <si>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</si>
  <si>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</si>
  <si>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</si>
  <si>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</si>
  <si>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</si>
  <si>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</si>
  <si>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</si>
  <si>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</si>
  <si>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</si>
  <si>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</si>
  <si>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</si>
  <si>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</si>
  <si>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</si>
  <si>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</si>
  <si>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</si>
  <si>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</si>
  <si>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</si>
  <si>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</si>
  <si>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</si>
  <si>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</si>
  <si>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</si>
  <si>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</si>
  <si>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</si>
  <si>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</si>
  <si>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埼玉県川越市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</si>
  <si>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</si>
  <si>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</si>
  <si>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</si>
  <si>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</si>
  <si>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</si>
  <si>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</si>
  <si>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</si>
  <si>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</si>
  <si>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</si>
  <si>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</si>
  <si>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</si>
  <si>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</si>
  <si>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</si>
  <si>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</si>
  <si>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</si>
  <si>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</si>
  <si>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</si>
  <si>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</si>
  <si>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</si>
  <si>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</si>
  <si>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</si>
  <si>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</si>
  <si>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</si>
  <si>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</si>
  <si>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</si>
  <si>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</si>
  <si>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</si>
  <si>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</si>
  <si>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</si>
  <si>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</si>
  <si>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</si>
  <si>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</si>
  <si>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</si>
  <si>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</si>
  <si>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</si>
  <si>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</si>
  <si>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</si>
  <si>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</si>
  <si>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</si>
  <si>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</si>
  <si>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</si>
  <si>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</si>
  <si>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</si>
  <si>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</si>
  <si>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</si>
  <si>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</si>
  <si>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</si>
  <si>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</si>
  <si>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</si>
  <si>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</si>
  <si>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</si>
  <si>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</si>
  <si>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</si>
  <si>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</si>
  <si>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</si>
  <si>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</si>
  <si>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</si>
  <si>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</si>
  <si>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</si>
  <si>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</si>
  <si>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</si>
  <si>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</si>
  <si>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</si>
  <si>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</si>
  <si>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</si>
  <si>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</si>
  <si>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</si>
  <si>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</si>
  <si>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</si>
  <si>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</si>
  <si>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</si>
  <si>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</si>
  <si>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</si>
  <si>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</si>
  <si>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</si>
  <si>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</si>
  <si>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</si>
  <si>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</si>
  <si>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</si>
  <si>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</si>
  <si>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</si>
  <si>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</si>
  <si>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</si>
  <si>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</si>
  <si>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</si>
  <si>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</si>
  <si>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</si>
  <si>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</si>
  <si>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</si>
  <si>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</si>
  <si>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</si>
  <si>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</si>
  <si>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</si>
  <si>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</si>
  <si>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</si>
  <si>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</si>
  <si>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</si>
  <si>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</si>
  <si>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</si>
  <si>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</si>
  <si>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</si>
  <si>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</si>
  <si>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</si>
  <si>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</si>
  <si>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</si>
  <si>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</si>
  <si>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</si>
  <si>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</si>
  <si>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</si>
  <si>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</si>
  <si>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</si>
  <si>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</si>
  <si>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</si>
  <si>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</si>
  <si>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</si>
  <si>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</si>
  <si>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</si>
  <si>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</si>
  <si>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</si>
  <si>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</si>
  <si>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</si>
  <si>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</si>
  <si>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</si>
  <si>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</si>
  <si>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</si>
  <si>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</si>
  <si>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</si>
  <si>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</si>
  <si>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</si>
  <si>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</si>
  <si>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</si>
  <si>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</si>
  <si>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</si>
  <si>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</si>
  <si>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</si>
  <si>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</si>
  <si>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</si>
  <si>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</si>
  <si>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</si>
  <si>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</si>
  <si>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</si>
  <si>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</si>
  <si>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</si>
  <si>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</si>
  <si>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</si>
  <si>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</si>
  <si>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</si>
  <si>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</si>
  <si>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</si>
  <si>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埼玉県川越市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</si>
  <si>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</si>
  <si>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</si>
  <si>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</si>
  <si>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</si>
  <si>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</si>
  <si>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</si>
  <si>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</si>
  <si>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</si>
  <si>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</si>
  <si>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</si>
  <si>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</si>
  <si>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</si>
  <si>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</si>
  <si>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</si>
  <si>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</si>
  <si>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</si>
  <si>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</si>
  <si>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</si>
  <si>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</si>
  <si>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</si>
  <si>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</si>
  <si>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</si>
  <si>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</si>
  <si>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</si>
  <si>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</si>
  <si>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</si>
  <si>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</si>
  <si>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</si>
  <si>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</si>
  <si>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</si>
  <si>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</si>
  <si>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</si>
  <si>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</si>
  <si>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</si>
  <si>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</si>
  <si>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</si>
  <si>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</si>
  <si>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</si>
  <si>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</si>
  <si>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川越駅東口公共地下駐車場事業特別会計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</si>
  <si>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</si>
  <si>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</si>
  <si>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</si>
  <si>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</si>
  <si>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</si>
  <si>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</si>
  <si>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</si>
  <si>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</si>
  <si>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</si>
  <si>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</si>
  <si>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</si>
  <si>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</si>
  <si>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</si>
  <si>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</si>
  <si>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</si>
  <si>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</si>
  <si>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</si>
  <si>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</si>
  <si>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</si>
  <si>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</si>
  <si>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</si>
  <si>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</si>
  <si>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</si>
  <si>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</si>
  <si>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</si>
  <si>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</si>
  <si>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</si>
  <si>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</si>
  <si>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</si>
  <si>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</si>
  <si>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</si>
  <si>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</si>
  <si>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</si>
  <si>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</si>
  <si>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</si>
  <si>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</si>
  <si>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</si>
  <si>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</si>
  <si>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</si>
  <si>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</si>
  <si>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</si>
  <si>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</si>
  <si>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</si>
  <si>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</si>
  <si>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</si>
  <si>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</si>
  <si>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</si>
  <si>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</si>
  <si>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</si>
  <si>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</si>
  <si>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</si>
  <si>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</si>
  <si>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</si>
  <si>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</si>
  <si>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</si>
  <si>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</si>
  <si>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</si>
  <si>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</si>
  <si>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</si>
  <si>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</si>
  <si>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</si>
  <si>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</si>
  <si>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</si>
  <si>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</si>
  <si>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</si>
  <si>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</si>
  <si>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</si>
  <si>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</si>
  <si>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</si>
  <si>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</si>
  <si>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</si>
  <si>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</si>
  <si>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</si>
  <si>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</si>
  <si>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</si>
  <si>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</si>
  <si>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</si>
  <si>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</si>
  <si>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</si>
  <si>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</si>
  <si>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</si>
  <si>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</si>
  <si>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</si>
  <si>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</si>
  <si>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</si>
  <si>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</si>
  <si>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</si>
  <si>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</si>
  <si>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</si>
  <si>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</si>
  <si>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</si>
  <si>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</si>
  <si>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</si>
  <si>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</si>
  <si>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</si>
  <si>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</si>
  <si>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</si>
  <si>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</si>
  <si>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</si>
  <si>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</si>
  <si>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</si>
  <si>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</si>
  <si>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</si>
  <si>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</si>
  <si>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</si>
  <si>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</si>
  <si>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</si>
  <si>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</si>
  <si>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</si>
  <si>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</si>
  <si>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</si>
  <si>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</si>
  <si>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</si>
  <si>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</si>
  <si>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</si>
  <si>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</si>
  <si>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</si>
  <si>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</si>
  <si>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</si>
  <si>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</si>
  <si>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</si>
  <si>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</si>
  <si>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</si>
  <si>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</si>
  <si>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</si>
  <si>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</si>
  <si>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</si>
  <si>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</si>
  <si>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</si>
  <si>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</si>
  <si>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</si>
  <si>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</si>
  <si>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</si>
  <si>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</si>
  <si>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</si>
  <si>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</si>
  <si>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</si>
  <si>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</si>
  <si>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</si>
  <si>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</si>
  <si>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</si>
  <si>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</si>
  <si>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</si>
  <si>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</si>
  <si>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</si>
  <si>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</si>
  <si>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</si>
  <si>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</si>
  <si>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</si>
  <si>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</si>
  <si>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</si>
  <si>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</si>
  <si>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</si>
  <si>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0.83</t>
  </si>
  <si>
    <t>▲ 2.81</t>
  </si>
  <si>
    <t>一般会計</t>
  </si>
  <si>
    <t>水道事業会計</t>
  </si>
  <si>
    <t>公共下水道事業会計</t>
  </si>
  <si>
    <t>国民健康保険事業特別会計</t>
  </si>
  <si>
    <t>介護保険事業特別会計</t>
  </si>
  <si>
    <t>母子父子寡婦福祉資金貸付事業特別会計</t>
  </si>
  <si>
    <t>川越駅東口公共地下駐車場事業特別会計</t>
  </si>
  <si>
    <t>後期高齢者医療事業特別会計</t>
  </si>
  <si>
    <t>その他会計（赤字）</t>
  </si>
  <si>
    <t>その他会計（黒字）</t>
  </si>
  <si>
    <t>川越地区消防組会</t>
    <rPh sb="0" eb="2">
      <t>カワゴエ</t>
    </rPh>
    <rPh sb="2" eb="4">
      <t>チク</t>
    </rPh>
    <rPh sb="4" eb="6">
      <t>ショウボウ</t>
    </rPh>
    <rPh sb="6" eb="7">
      <t>クミ</t>
    </rPh>
    <rPh sb="7" eb="8">
      <t>カイ</t>
    </rPh>
    <phoneticPr fontId="11"/>
  </si>
  <si>
    <t>埼玉県後期高齢者医療広域連合</t>
    <rPh sb="0" eb="3">
      <t>サイタマケン</t>
    </rPh>
    <rPh sb="3" eb="5">
      <t>コウキ</t>
    </rPh>
    <rPh sb="5" eb="8">
      <t>コウレイシャ</t>
    </rPh>
    <rPh sb="8" eb="10">
      <t>イリョウ</t>
    </rPh>
    <rPh sb="10" eb="12">
      <t>コウイキ</t>
    </rPh>
    <rPh sb="12" eb="14">
      <t>レンゴウ</t>
    </rPh>
    <phoneticPr fontId="11"/>
  </si>
  <si>
    <t>彩の国さいたま人づくり広域連合</t>
    <rPh sb="0" eb="1">
      <t>サイ</t>
    </rPh>
    <rPh sb="2" eb="3">
      <t>クニ</t>
    </rPh>
    <rPh sb="7" eb="8">
      <t>ヒト</t>
    </rPh>
    <rPh sb="11" eb="13">
      <t>コウイキ</t>
    </rPh>
    <rPh sb="13" eb="15">
      <t>レンゴウ</t>
    </rPh>
    <phoneticPr fontId="11"/>
  </si>
  <si>
    <t>川越市勤労者福祉サービスセンター</t>
    <rPh sb="0" eb="3">
      <t>カワゴエシ</t>
    </rPh>
    <rPh sb="3" eb="6">
      <t>キンロウシャ</t>
    </rPh>
    <rPh sb="6" eb="8">
      <t>フクシ</t>
    </rPh>
    <phoneticPr fontId="2"/>
  </si>
  <si>
    <t>川越市施設管理公社</t>
    <rPh sb="0" eb="3">
      <t>カワゴエシ</t>
    </rPh>
    <rPh sb="3" eb="5">
      <t>シセツ</t>
    </rPh>
    <rPh sb="5" eb="7">
      <t>カンリ</t>
    </rPh>
    <rPh sb="7" eb="9">
      <t>コウシャ</t>
    </rPh>
    <phoneticPr fontId="2"/>
  </si>
  <si>
    <t>川越市総合卸売市場</t>
    <rPh sb="0" eb="3">
      <t>カワゴエシ</t>
    </rPh>
    <rPh sb="3" eb="5">
      <t>ソウゴウ</t>
    </rPh>
    <rPh sb="5" eb="7">
      <t>オロシウリ</t>
    </rPh>
    <rPh sb="7" eb="9">
      <t>イチバ</t>
    </rPh>
    <phoneticPr fontId="2"/>
  </si>
  <si>
    <t>川越都市開発</t>
    <rPh sb="0" eb="2">
      <t>カワゴエ</t>
    </rPh>
    <rPh sb="2" eb="4">
      <t>トシ</t>
    </rPh>
    <rPh sb="4" eb="6">
      <t>カイハツ</t>
    </rPh>
    <phoneticPr fontId="2"/>
  </si>
  <si>
    <t>川越土地開発公社</t>
    <rPh sb="0" eb="2">
      <t>カワゴエ</t>
    </rPh>
    <rPh sb="2" eb="4">
      <t>トチ</t>
    </rPh>
    <rPh sb="4" eb="6">
      <t>カイハツ</t>
    </rPh>
    <rPh sb="6" eb="8">
      <t>コウシャ</t>
    </rPh>
    <phoneticPr fontId="2"/>
  </si>
  <si>
    <t>一般会計</t>
    <rPh sb="0" eb="2">
      <t>イッパン</t>
    </rPh>
    <rPh sb="2" eb="4">
      <t>カイケイ</t>
    </rPh>
    <phoneticPr fontId="2"/>
  </si>
  <si>
    <t>特別会計</t>
    <rPh sb="0" eb="2">
      <t>トクベツ</t>
    </rPh>
    <rPh sb="2" eb="4">
      <t>カイケイ</t>
    </rPh>
    <phoneticPr fontId="2"/>
  </si>
  <si>
    <t>庁舎建設基金</t>
    <rPh sb="0" eb="2">
      <t>チョウシャ</t>
    </rPh>
    <rPh sb="2" eb="4">
      <t>ケンセツ</t>
    </rPh>
    <rPh sb="4" eb="6">
      <t>キキン</t>
    </rPh>
    <phoneticPr fontId="11"/>
  </si>
  <si>
    <t>職員退職手当基金</t>
    <rPh sb="0" eb="2">
      <t>ショクイン</t>
    </rPh>
    <rPh sb="2" eb="4">
      <t>タイショク</t>
    </rPh>
    <rPh sb="4" eb="6">
      <t>テアテ</t>
    </rPh>
    <rPh sb="6" eb="8">
      <t>キキン</t>
    </rPh>
    <phoneticPr fontId="11"/>
  </si>
  <si>
    <t>公共施設マネジメント基金</t>
    <rPh sb="0" eb="2">
      <t>コウキョウ</t>
    </rPh>
    <rPh sb="2" eb="4">
      <t>シセツ</t>
    </rPh>
    <rPh sb="10" eb="12">
      <t>キキン</t>
    </rPh>
    <phoneticPr fontId="11"/>
  </si>
  <si>
    <t>初雁公園整備基金</t>
    <rPh sb="0" eb="2">
      <t>ハツカリ</t>
    </rPh>
    <rPh sb="2" eb="4">
      <t>コウエン</t>
    </rPh>
    <rPh sb="4" eb="6">
      <t>セイビ</t>
    </rPh>
    <rPh sb="6" eb="8">
      <t>キキン</t>
    </rPh>
    <phoneticPr fontId="11"/>
  </si>
  <si>
    <t>緑の基金</t>
    <rPh sb="0" eb="1">
      <t>ミドリ</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</si>
  <si>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</si>
  <si>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</si>
  <si>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</si>
  <si>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ともに類似団体と比べると高い水準にある。将来負担比率が高い要因としては、地方債残高が増加傾向にあることが挙げられるが、このことに伴い、元利償還金も増加傾向にあり、施設の更新や基金の積み増しも難しい状況となっている。
　令和元年度当初予算においては、元金償還金を下回る地方債発行額に留めており、今後も適切な管理に努めることで改善を見込む。</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3" eb="25">
      <t>ルイジ</t>
    </rPh>
    <rPh sb="25" eb="27">
      <t>ダンタイ</t>
    </rPh>
    <rPh sb="28" eb="29">
      <t>クラ</t>
    </rPh>
    <rPh sb="32" eb="33">
      <t>タカ</t>
    </rPh>
    <rPh sb="34" eb="36">
      <t>スイジュン</t>
    </rPh>
    <rPh sb="40" eb="42">
      <t>ショウライ</t>
    </rPh>
    <rPh sb="42" eb="44">
      <t>フタン</t>
    </rPh>
    <rPh sb="44" eb="46">
      <t>ヒリツ</t>
    </rPh>
    <rPh sb="47" eb="48">
      <t>タカ</t>
    </rPh>
    <rPh sb="49" eb="51">
      <t>ヨウイン</t>
    </rPh>
    <rPh sb="56" eb="59">
      <t>チホウサイ</t>
    </rPh>
    <rPh sb="59" eb="61">
      <t>ザンダカ</t>
    </rPh>
    <rPh sb="62" eb="64">
      <t>ゾウカ</t>
    </rPh>
    <rPh sb="64" eb="66">
      <t>ケイコウ</t>
    </rPh>
    <rPh sb="72" eb="73">
      <t>ア</t>
    </rPh>
    <rPh sb="84" eb="85">
      <t>トモナ</t>
    </rPh>
    <rPh sb="87" eb="89">
      <t>ガンリ</t>
    </rPh>
    <rPh sb="89" eb="92">
      <t>ショウカンキン</t>
    </rPh>
    <rPh sb="93" eb="95">
      <t>ゾウカ</t>
    </rPh>
    <rPh sb="95" eb="97">
      <t>ケイコウ</t>
    </rPh>
    <rPh sb="101" eb="103">
      <t>シセツ</t>
    </rPh>
    <rPh sb="104" eb="106">
      <t>コウシン</t>
    </rPh>
    <rPh sb="107" eb="109">
      <t>キキン</t>
    </rPh>
    <rPh sb="110" eb="111">
      <t>ツ</t>
    </rPh>
    <rPh sb="112" eb="113">
      <t>マ</t>
    </rPh>
    <rPh sb="115" eb="116">
      <t>ムズカ</t>
    </rPh>
    <rPh sb="118" eb="120">
      <t>ジョウキョウ</t>
    </rPh>
    <rPh sb="129" eb="130">
      <t>レイ</t>
    </rPh>
    <rPh sb="130" eb="131">
      <t>ワ</t>
    </rPh>
    <rPh sb="131" eb="133">
      <t>ガンネン</t>
    </rPh>
    <rPh sb="133" eb="134">
      <t>ド</t>
    </rPh>
    <rPh sb="134" eb="136">
      <t>トウショ</t>
    </rPh>
    <rPh sb="136" eb="138">
      <t>ヨサン</t>
    </rPh>
    <rPh sb="144" eb="146">
      <t>ガンキン</t>
    </rPh>
    <rPh sb="146" eb="148">
      <t>ショウカン</t>
    </rPh>
    <rPh sb="148" eb="149">
      <t>キン</t>
    </rPh>
    <rPh sb="150" eb="152">
      <t>シタマワ</t>
    </rPh>
    <rPh sb="153" eb="156">
      <t>チホウサイ</t>
    </rPh>
    <rPh sb="156" eb="159">
      <t>ハッコウガク</t>
    </rPh>
    <rPh sb="160" eb="161">
      <t>トド</t>
    </rPh>
    <rPh sb="166" eb="168">
      <t>コンゴ</t>
    </rPh>
    <rPh sb="169" eb="171">
      <t>テキセツ</t>
    </rPh>
    <rPh sb="172" eb="174">
      <t>カンリ</t>
    </rPh>
    <rPh sb="175" eb="176">
      <t>ツト</t>
    </rPh>
    <rPh sb="181" eb="183">
      <t>カイゼン</t>
    </rPh>
    <rPh sb="184" eb="186">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</si>
  <si>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</si>
  <si>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</si>
  <si>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</si>
  <si>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</si>
  <si>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</si>
  <si>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</si>
  <si>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単体と比べて高い水準にある一方、実質公債費比率は類似団単体と比べてやや低い水準であり、低下傾向にある。しかし、平成29年度以降は、平成27年度より供用開始した大型施設の建設に係る地方債の元金償還が始まることにより増加に転じており、その後も市債の発行額の大きい建設事業が続いているため、増加傾向が続く見込みである。</t>
    <rPh sb="100" eb="102">
      <t>チホウ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</si>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</sst>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FC70-45F1-9C5C-EF7923314F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40472</c:v>
                </c:pt>
                <c:pt idx="1">
                  <c:v>47977</c:v>
                </c:pt>
                <c:pt idx="2">
                  <c:v>28685</c:v>
                </c:pt>
                <c:pt idx="3">
                  <c:v>36230</c:v>
                </c:pt>
                <c:pt idx="4">
                  <c:v>40132</c:v>
                </c:pt>
              </c:numCache>
            </c:numRef>
          </c:val>
          <c:smooth val="0"/>
          <c:extLst xmlns:c16r2="http://schemas.microsoft.com/office/drawing/2015/06/chart">
            <c:ext xmlns:c16="http://schemas.microsoft.com/office/drawing/2014/chart" uri="{C3380CC4-5D6E-409C-BE32-E72D297353CC}">
              <c16:uniqueId val="{00000001-FC70-45F1-9C5C-EF7923314FC2}"/>
            </c:ext>
          </c:extLst>
        </c:ser>
        <c:dLbls>
          <c:showLegendKey val="0"/>
          <c:showVal val="0"/>
          <c:showCatName val="0"/>
          <c:showSerName val="0"/>
          <c:showPercent val="0"/>
          <c:showBubbleSize val="0"/>
        </c:dLbls>
        <c:marker val="1"/>
        <c:smooth val="0"/>
        <c:axId val="214531280"/>
        <c:axId val="214532064"/>
      </c:lineChart>
      <c:catAx>
        <c:axId val="214531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532064"/>
        <c:crosses val="autoZero"/>
        <c:auto val="1"/>
        <c:lblAlgn val="ctr"/>
        <c:lblOffset val="100"/>
        <c:tickLblSkip val="1"/>
        <c:tickMarkSkip val="1"/>
        <c:noMultiLvlLbl val="0"/>
      </c:catAx>
      <c:valAx>
        <c:axId val="2145320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531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7.91</c:v>
                </c:pt>
                <c:pt idx="1">
                  <c:v>8.35</c:v>
                </c:pt>
                <c:pt idx="2">
                  <c:v>7.99</c:v>
                </c:pt>
                <c:pt idx="3">
                  <c:v>5.67</c:v>
                </c:pt>
                <c:pt idx="4">
                  <c:v>7.77</c:v>
                </c:pt>
              </c:numCache>
            </c:numRef>
          </c:val>
          <c:extLst xmlns:c16r2="http://schemas.microsoft.com/office/drawing/2015/06/chart">
            <c:ext xmlns:c16="http://schemas.microsoft.com/office/drawing/2014/chart" uri="{C3380CC4-5D6E-409C-BE32-E72D297353CC}">
              <c16:uniqueId val="{00000000-C479-4D98-8622-5181113C58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8.07</c:v>
                </c:pt>
                <c:pt idx="1">
                  <c:v>9.2200000000000006</c:v>
                </c:pt>
                <c:pt idx="2">
                  <c:v>8.6999999999999993</c:v>
                </c:pt>
                <c:pt idx="3">
                  <c:v>8.0399999999999991</c:v>
                </c:pt>
                <c:pt idx="4">
                  <c:v>6.53</c:v>
                </c:pt>
              </c:numCache>
            </c:numRef>
          </c:val>
          <c:extLst xmlns:c16r2="http://schemas.microsoft.com/office/drawing/2015/06/chart">
            <c:ext xmlns:c16="http://schemas.microsoft.com/office/drawing/2014/chart" uri="{C3380CC4-5D6E-409C-BE32-E72D297353CC}">
              <c16:uniqueId val="{00000001-C479-4D98-8622-5181113C589B}"/>
            </c:ext>
          </c:extLst>
        </c:ser>
        <c:dLbls>
          <c:showLegendKey val="0"/>
          <c:showVal val="0"/>
          <c:showCatName val="0"/>
          <c:showSerName val="0"/>
          <c:showPercent val="0"/>
          <c:showBubbleSize val="0"/>
        </c:dLbls>
        <c:gapWidth val="250"/>
        <c:overlap val="100"/>
        <c:axId val="214533632"/>
        <c:axId val="214534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4.2300000000000004</c:v>
                </c:pt>
                <c:pt idx="1">
                  <c:v>1.56</c:v>
                </c:pt>
                <c:pt idx="2">
                  <c:v>-0.83</c:v>
                </c:pt>
                <c:pt idx="3">
                  <c:v>-2.81</c:v>
                </c:pt>
                <c:pt idx="4">
                  <c:v>0.74</c:v>
                </c:pt>
              </c:numCache>
            </c:numRef>
          </c:val>
          <c:smooth val="0"/>
          <c:extLst xmlns:c16r2="http://schemas.microsoft.com/office/drawing/2015/06/chart">
            <c:ext xmlns:c16="http://schemas.microsoft.com/office/drawing/2014/chart" uri="{C3380CC4-5D6E-409C-BE32-E72D297353CC}">
              <c16:uniqueId val="{00000002-C479-4D98-8622-5181113C589B}"/>
            </c:ext>
          </c:extLst>
        </c:ser>
        <c:dLbls>
          <c:showLegendKey val="0"/>
          <c:showVal val="0"/>
          <c:showCatName val="0"/>
          <c:showSerName val="0"/>
          <c:showPercent val="0"/>
          <c:showBubbleSize val="0"/>
        </c:dLbls>
        <c:marker val="1"/>
        <c:smooth val="0"/>
        <c:axId val="214533632"/>
        <c:axId val="214534024"/>
      </c:lineChart>
      <c:catAx>
        <c:axId val="21453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534024"/>
        <c:crosses val="autoZero"/>
        <c:auto val="1"/>
        <c:lblAlgn val="ctr"/>
        <c:lblOffset val="100"/>
        <c:tickLblSkip val="1"/>
        <c:tickMarkSkip val="1"/>
        <c:noMultiLvlLbl val="0"/>
      </c:catAx>
      <c:valAx>
        <c:axId val="214534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53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c:v>
                </c:pt>
                <c:pt idx="2">
                  <c:v>#N/A</c:v>
                </c:pt>
                <c:pt idx="3">
                  <c:v>0.15</c:v>
                </c:pt>
                <c:pt idx="4">
                  <c:v>#N/A</c:v>
                </c:pt>
                <c:pt idx="5">
                  <c:v>0.12</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0-0F4D-4C5E-B9AD-440D302213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F4D-4C5E-B9AD-440D302213AE}"/>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0.06</c:v>
                </c:pt>
                <c:pt idx="4">
                  <c:v>#N/A</c:v>
                </c:pt>
                <c:pt idx="5">
                  <c:v>0.05</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0F4D-4C5E-B9AD-440D302213AE}"/>
            </c:ext>
          </c:extLst>
        </c:ser>
        <c:ser>
          <c:idx val="3"/>
          <c:order val="3"/>
          <c:tx>
            <c:strRef>
              <c:f>データシート!$A$30</c:f>
              <c:strCache>
                <c:ptCount val="1"/>
                <c:pt idx="0">
                  <c:v>川越駅東口公共地下駐車場事業特別会計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0.01</c:v>
                </c:pt>
                <c:pt idx="4">
                  <c:v>#N/A</c:v>
                </c:pt>
                <c:pt idx="5">
                  <c:v>0.01</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3-0F4D-4C5E-B9AD-440D302213AE}"/>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0.05</c:v>
                </c:pt>
                <c:pt idx="4">
                  <c:v>#N/A</c:v>
                </c:pt>
                <c:pt idx="5">
                  <c:v>0.06</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4-0F4D-4C5E-B9AD-440D302213A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1.44</c:v>
                </c:pt>
                <c:pt idx="2">
                  <c:v>#N/A</c:v>
                </c:pt>
                <c:pt idx="3">
                  <c:v>1.98</c:v>
                </c:pt>
                <c:pt idx="4">
                  <c:v>#N/A</c:v>
                </c:pt>
                <c:pt idx="5">
                  <c:v>1.32</c:v>
                </c:pt>
                <c:pt idx="6">
                  <c:v>#N/A</c:v>
                </c:pt>
                <c:pt idx="7">
                  <c:v>1.4</c:v>
                </c:pt>
                <c:pt idx="8">
                  <c:v>#N/A</c:v>
                </c:pt>
                <c:pt idx="9">
                  <c:v>1.1399999999999999</c:v>
                </c:pt>
              </c:numCache>
            </c:numRef>
          </c:val>
          <c:extLst xmlns:c16r2="http://schemas.microsoft.com/office/drawing/2015/06/chart">
            <c:ext xmlns:c16="http://schemas.microsoft.com/office/drawing/2014/chart" uri="{C3380CC4-5D6E-409C-BE32-E72D297353CC}">
              <c16:uniqueId val="{00000005-0F4D-4C5E-B9AD-440D302213A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3.31</c:v>
                </c:pt>
                <c:pt idx="2">
                  <c:v>#N/A</c:v>
                </c:pt>
                <c:pt idx="3">
                  <c:v>2.99</c:v>
                </c:pt>
                <c:pt idx="4">
                  <c:v>#N/A</c:v>
                </c:pt>
                <c:pt idx="5">
                  <c:v>1.01</c:v>
                </c:pt>
                <c:pt idx="6">
                  <c:v>#N/A</c:v>
                </c:pt>
                <c:pt idx="7">
                  <c:v>3.06</c:v>
                </c:pt>
                <c:pt idx="8">
                  <c:v>#N/A</c:v>
                </c:pt>
                <c:pt idx="9">
                  <c:v>1.78</c:v>
                </c:pt>
              </c:numCache>
            </c:numRef>
          </c:val>
          <c:extLst xmlns:c16r2="http://schemas.microsoft.com/office/drawing/2015/06/chart">
            <c:ext xmlns:c16="http://schemas.microsoft.com/office/drawing/2014/chart" uri="{C3380CC4-5D6E-409C-BE32-E72D297353CC}">
              <c16:uniqueId val="{00000006-0F4D-4C5E-B9AD-440D302213AE}"/>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3.14</c:v>
                </c:pt>
                <c:pt idx="2">
                  <c:v>#N/A</c:v>
                </c:pt>
                <c:pt idx="3">
                  <c:v>3.9</c:v>
                </c:pt>
                <c:pt idx="4">
                  <c:v>#N/A</c:v>
                </c:pt>
                <c:pt idx="5">
                  <c:v>4.96</c:v>
                </c:pt>
                <c:pt idx="6">
                  <c:v>#N/A</c:v>
                </c:pt>
                <c:pt idx="7">
                  <c:v>5.92</c:v>
                </c:pt>
                <c:pt idx="8">
                  <c:v>#N/A</c:v>
                </c:pt>
                <c:pt idx="9">
                  <c:v>6.62</c:v>
                </c:pt>
              </c:numCache>
            </c:numRef>
          </c:val>
          <c:extLst xmlns:c16r2="http://schemas.microsoft.com/office/drawing/2015/06/chart">
            <c:ext xmlns:c16="http://schemas.microsoft.com/office/drawing/2014/chart" uri="{C3380CC4-5D6E-409C-BE32-E72D297353CC}">
              <c16:uniqueId val="{00000007-0F4D-4C5E-B9AD-440D302213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6.68</c:v>
                </c:pt>
                <c:pt idx="2">
                  <c:v>#N/A</c:v>
                </c:pt>
                <c:pt idx="3">
                  <c:v>6.67</c:v>
                </c:pt>
                <c:pt idx="4">
                  <c:v>#N/A</c:v>
                </c:pt>
                <c:pt idx="5">
                  <c:v>6.79</c:v>
                </c:pt>
                <c:pt idx="6">
                  <c:v>#N/A</c:v>
                </c:pt>
                <c:pt idx="7">
                  <c:v>6.66</c:v>
                </c:pt>
                <c:pt idx="8">
                  <c:v>#N/A</c:v>
                </c:pt>
                <c:pt idx="9">
                  <c:v>7.3</c:v>
                </c:pt>
              </c:numCache>
            </c:numRef>
          </c:val>
          <c:extLst xmlns:c16r2="http://schemas.microsoft.com/office/drawing/2015/06/chart">
            <c:ext xmlns:c16="http://schemas.microsoft.com/office/drawing/2014/chart" uri="{C3380CC4-5D6E-409C-BE32-E72D297353CC}">
              <c16:uniqueId val="{00000008-0F4D-4C5E-B9AD-440D302213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7.74</c:v>
                </c:pt>
                <c:pt idx="2">
                  <c:v>#N/A</c:v>
                </c:pt>
                <c:pt idx="3">
                  <c:v>8.1999999999999993</c:v>
                </c:pt>
                <c:pt idx="4">
                  <c:v>#N/A</c:v>
                </c:pt>
                <c:pt idx="5">
                  <c:v>7.85</c:v>
                </c:pt>
                <c:pt idx="6">
                  <c:v>#N/A</c:v>
                </c:pt>
                <c:pt idx="7">
                  <c:v>5.59</c:v>
                </c:pt>
                <c:pt idx="8">
                  <c:v>#N/A</c:v>
                </c:pt>
                <c:pt idx="9">
                  <c:v>7.63</c:v>
                </c:pt>
              </c:numCache>
            </c:numRef>
          </c:val>
          <c:extLst xmlns:c16r2="http://schemas.microsoft.com/office/drawing/2015/06/chart">
            <c:ext xmlns:c16="http://schemas.microsoft.com/office/drawing/2014/chart" uri="{C3380CC4-5D6E-409C-BE32-E72D297353CC}">
              <c16:uniqueId val="{00000009-0F4D-4C5E-B9AD-440D302213AE}"/>
            </c:ext>
          </c:extLst>
        </c:ser>
        <c:dLbls>
          <c:showLegendKey val="0"/>
          <c:showVal val="0"/>
          <c:showCatName val="0"/>
          <c:showSerName val="0"/>
          <c:showPercent val="0"/>
          <c:showBubbleSize val="0"/>
        </c:dLbls>
        <c:gapWidth val="150"/>
        <c:overlap val="100"/>
        <c:axId val="440467936"/>
        <c:axId val="440468328"/>
      </c:barChart>
      <c:catAx>
        <c:axId val="44046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468328"/>
        <c:crosses val="autoZero"/>
        <c:auto val="1"/>
        <c:lblAlgn val="ctr"/>
        <c:lblOffset val="100"/>
        <c:tickLblSkip val="1"/>
        <c:tickMarkSkip val="1"/>
        <c:noMultiLvlLbl val="0"/>
      </c:catAx>
      <c:valAx>
        <c:axId val="440468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467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8455</c:v>
                </c:pt>
                <c:pt idx="5">
                  <c:v>8464</c:v>
                </c:pt>
                <c:pt idx="8">
                  <c:v>7864</c:v>
                </c:pt>
                <c:pt idx="11">
                  <c:v>8162</c:v>
                </c:pt>
                <c:pt idx="14">
                  <c:v>8510</c:v>
                </c:pt>
              </c:numCache>
            </c:numRef>
          </c:val>
          <c:extLst xmlns:c16r2="http://schemas.microsoft.com/office/drawing/2015/06/chart">
            <c:ext xmlns:c16="http://schemas.microsoft.com/office/drawing/2014/chart" uri="{C3380CC4-5D6E-409C-BE32-E72D297353CC}">
              <c16:uniqueId val="{00000000-5A1C-4AC1-B664-2D4E55DC56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A1C-4AC1-B664-2D4E55DC56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739</c:v>
                </c:pt>
                <c:pt idx="3">
                  <c:v>515</c:v>
                </c:pt>
                <c:pt idx="6">
                  <c:v>864</c:v>
                </c:pt>
                <c:pt idx="9">
                  <c:v>367</c:v>
                </c:pt>
                <c:pt idx="12">
                  <c:v>285</c:v>
                </c:pt>
              </c:numCache>
            </c:numRef>
          </c:val>
          <c:extLst xmlns:c16r2="http://schemas.microsoft.com/office/drawing/2015/06/chart">
            <c:ext xmlns:c16="http://schemas.microsoft.com/office/drawing/2014/chart" uri="{C3380CC4-5D6E-409C-BE32-E72D297353CC}">
              <c16:uniqueId val="{00000002-5A1C-4AC1-B664-2D4E55DC56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175</c:v>
                </c:pt>
                <c:pt idx="3">
                  <c:v>182</c:v>
                </c:pt>
                <c:pt idx="6">
                  <c:v>306</c:v>
                </c:pt>
                <c:pt idx="9">
                  <c:v>299</c:v>
                </c:pt>
                <c:pt idx="12">
                  <c:v>298</c:v>
                </c:pt>
              </c:numCache>
            </c:numRef>
          </c:val>
          <c:extLst xmlns:c16r2="http://schemas.microsoft.com/office/drawing/2015/06/chart">
            <c:ext xmlns:c16="http://schemas.microsoft.com/office/drawing/2014/chart" uri="{C3380CC4-5D6E-409C-BE32-E72D297353CC}">
              <c16:uniqueId val="{00000003-5A1C-4AC1-B664-2D4E55DC56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1223</c:v>
                </c:pt>
                <c:pt idx="3">
                  <c:v>1123</c:v>
                </c:pt>
                <c:pt idx="6">
                  <c:v>1175</c:v>
                </c:pt>
                <c:pt idx="9">
                  <c:v>1166</c:v>
                </c:pt>
                <c:pt idx="12">
                  <c:v>1169</c:v>
                </c:pt>
              </c:numCache>
            </c:numRef>
          </c:val>
          <c:extLst xmlns:c16r2="http://schemas.microsoft.com/office/drawing/2015/06/chart">
            <c:ext xmlns:c16="http://schemas.microsoft.com/office/drawing/2014/chart" uri="{C3380CC4-5D6E-409C-BE32-E72D297353CC}">
              <c16:uniqueId val="{00000004-5A1C-4AC1-B664-2D4E55DC56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A1C-4AC1-B664-2D4E55DC56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A1C-4AC1-B664-2D4E55DC56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10127</c:v>
                </c:pt>
                <c:pt idx="3">
                  <c:v>9581</c:v>
                </c:pt>
                <c:pt idx="6">
                  <c:v>8786</c:v>
                </c:pt>
                <c:pt idx="9">
                  <c:v>9223</c:v>
                </c:pt>
                <c:pt idx="12">
                  <c:v>9960</c:v>
                </c:pt>
              </c:numCache>
            </c:numRef>
          </c:val>
          <c:extLst xmlns:c16r2="http://schemas.microsoft.com/office/drawing/2015/06/chart">
            <c:ext xmlns:c16="http://schemas.microsoft.com/office/drawing/2014/chart" uri="{C3380CC4-5D6E-409C-BE32-E72D297353CC}">
              <c16:uniqueId val="{00000007-5A1C-4AC1-B664-2D4E55DC56A3}"/>
            </c:ext>
          </c:extLst>
        </c:ser>
        <c:dLbls>
          <c:showLegendKey val="0"/>
          <c:showVal val="0"/>
          <c:showCatName val="0"/>
          <c:showSerName val="0"/>
          <c:showPercent val="0"/>
          <c:showBubbleSize val="0"/>
        </c:dLbls>
        <c:gapWidth val="100"/>
        <c:overlap val="100"/>
        <c:axId val="440469112"/>
        <c:axId val="440469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3809</c:v>
                </c:pt>
                <c:pt idx="2">
                  <c:v>#N/A</c:v>
                </c:pt>
                <c:pt idx="3">
                  <c:v>#N/A</c:v>
                </c:pt>
                <c:pt idx="4">
                  <c:v>2937</c:v>
                </c:pt>
                <c:pt idx="5">
                  <c:v>#N/A</c:v>
                </c:pt>
                <c:pt idx="6">
                  <c:v>#N/A</c:v>
                </c:pt>
                <c:pt idx="7">
                  <c:v>3267</c:v>
                </c:pt>
                <c:pt idx="8">
                  <c:v>#N/A</c:v>
                </c:pt>
                <c:pt idx="9">
                  <c:v>#N/A</c:v>
                </c:pt>
                <c:pt idx="10">
                  <c:v>2893</c:v>
                </c:pt>
                <c:pt idx="11">
                  <c:v>#N/A</c:v>
                </c:pt>
                <c:pt idx="12">
                  <c:v>#N/A</c:v>
                </c:pt>
                <c:pt idx="13">
                  <c:v>3202</c:v>
                </c:pt>
                <c:pt idx="14">
                  <c:v>#N/A</c:v>
                </c:pt>
              </c:numCache>
            </c:numRef>
          </c:val>
          <c:smooth val="0"/>
          <c:extLst xmlns:c16r2="http://schemas.microsoft.com/office/drawing/2015/06/chart">
            <c:ext xmlns:c16="http://schemas.microsoft.com/office/drawing/2014/chart" uri="{C3380CC4-5D6E-409C-BE32-E72D297353CC}">
              <c16:uniqueId val="{00000008-5A1C-4AC1-B664-2D4E55DC56A3}"/>
            </c:ext>
          </c:extLst>
        </c:ser>
        <c:dLbls>
          <c:showLegendKey val="0"/>
          <c:showVal val="0"/>
          <c:showCatName val="0"/>
          <c:showSerName val="0"/>
          <c:showPercent val="0"/>
          <c:showBubbleSize val="0"/>
        </c:dLbls>
        <c:marker val="1"/>
        <c:smooth val="0"/>
        <c:axId val="440469112"/>
        <c:axId val="440469504"/>
      </c:lineChart>
      <c:catAx>
        <c:axId val="440469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469504"/>
        <c:crosses val="autoZero"/>
        <c:auto val="1"/>
        <c:lblAlgn val="ctr"/>
        <c:lblOffset val="100"/>
        <c:tickLblSkip val="1"/>
        <c:tickMarkSkip val="1"/>
        <c:noMultiLvlLbl val="0"/>
      </c:catAx>
      <c:valAx>
        <c:axId val="44046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469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64827</c:v>
                </c:pt>
                <c:pt idx="5">
                  <c:v>64924</c:v>
                </c:pt>
                <c:pt idx="8">
                  <c:v>63642</c:v>
                </c:pt>
                <c:pt idx="11">
                  <c:v>62804</c:v>
                </c:pt>
                <c:pt idx="14">
                  <c:v>61385</c:v>
                </c:pt>
              </c:numCache>
            </c:numRef>
          </c:val>
          <c:extLst xmlns:c16r2="http://schemas.microsoft.com/office/drawing/2015/06/chart">
            <c:ext xmlns:c16="http://schemas.microsoft.com/office/drawing/2014/chart" uri="{C3380CC4-5D6E-409C-BE32-E72D297353CC}">
              <c16:uniqueId val="{00000000-4EAE-4084-A897-5088984917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26397</c:v>
                </c:pt>
                <c:pt idx="5">
                  <c:v>26818</c:v>
                </c:pt>
                <c:pt idx="8">
                  <c:v>26065</c:v>
                </c:pt>
                <c:pt idx="11">
                  <c:v>27534</c:v>
                </c:pt>
                <c:pt idx="14">
                  <c:v>29783</c:v>
                </c:pt>
              </c:numCache>
            </c:numRef>
          </c:val>
          <c:extLst xmlns:c16r2="http://schemas.microsoft.com/office/drawing/2015/06/chart">
            <c:ext xmlns:c16="http://schemas.microsoft.com/office/drawing/2014/chart" uri="{C3380CC4-5D6E-409C-BE32-E72D297353CC}">
              <c16:uniqueId val="{00000001-4EAE-4084-A897-5088984917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9673</c:v>
                </c:pt>
                <c:pt idx="5">
                  <c:v>10226</c:v>
                </c:pt>
                <c:pt idx="8">
                  <c:v>10847</c:v>
                </c:pt>
                <c:pt idx="11">
                  <c:v>11674</c:v>
                </c:pt>
                <c:pt idx="14">
                  <c:v>11679</c:v>
                </c:pt>
              </c:numCache>
            </c:numRef>
          </c:val>
          <c:extLst xmlns:c16r2="http://schemas.microsoft.com/office/drawing/2015/06/chart">
            <c:ext xmlns:c16="http://schemas.microsoft.com/office/drawing/2014/chart" uri="{C3380CC4-5D6E-409C-BE32-E72D297353CC}">
              <c16:uniqueId val="{00000002-4EAE-4084-A897-5088984917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AE-4084-A897-5088984917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AE-4084-A897-5088984917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152</c:v>
                </c:pt>
                <c:pt idx="3">
                  <c:v>72</c:v>
                </c:pt>
                <c:pt idx="6">
                  <c:v>32</c:v>
                </c:pt>
                <c:pt idx="9">
                  <c:v>5</c:v>
                </c:pt>
                <c:pt idx="12">
                  <c:v>2</c:v>
                </c:pt>
              </c:numCache>
            </c:numRef>
          </c:val>
          <c:extLst xmlns:c16r2="http://schemas.microsoft.com/office/drawing/2015/06/chart">
            <c:ext xmlns:c16="http://schemas.microsoft.com/office/drawing/2014/chart" uri="{C3380CC4-5D6E-409C-BE32-E72D297353CC}">
              <c16:uniqueId val="{00000005-4EAE-4084-A897-5088984917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15578</c:v>
                </c:pt>
                <c:pt idx="3">
                  <c:v>14430</c:v>
                </c:pt>
                <c:pt idx="6">
                  <c:v>13672</c:v>
                </c:pt>
                <c:pt idx="9">
                  <c:v>14613</c:v>
                </c:pt>
                <c:pt idx="12">
                  <c:v>14556</c:v>
                </c:pt>
              </c:numCache>
            </c:numRef>
          </c:val>
          <c:extLst xmlns:c16r2="http://schemas.microsoft.com/office/drawing/2015/06/chart">
            <c:ext xmlns:c16="http://schemas.microsoft.com/office/drawing/2014/chart" uri="{C3380CC4-5D6E-409C-BE32-E72D297353CC}">
              <c16:uniqueId val="{00000006-4EAE-4084-A897-5088984917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928</c:v>
                </c:pt>
                <c:pt idx="3">
                  <c:v>1463</c:v>
                </c:pt>
                <c:pt idx="6">
                  <c:v>1221</c:v>
                </c:pt>
                <c:pt idx="9">
                  <c:v>1054</c:v>
                </c:pt>
                <c:pt idx="12">
                  <c:v>991</c:v>
                </c:pt>
              </c:numCache>
            </c:numRef>
          </c:val>
          <c:extLst xmlns:c16r2="http://schemas.microsoft.com/office/drawing/2015/06/chart">
            <c:ext xmlns:c16="http://schemas.microsoft.com/office/drawing/2014/chart" uri="{C3380CC4-5D6E-409C-BE32-E72D297353CC}">
              <c16:uniqueId val="{00000007-4EAE-4084-A897-5088984917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16245</c:v>
                </c:pt>
                <c:pt idx="3">
                  <c:v>15550</c:v>
                </c:pt>
                <c:pt idx="6">
                  <c:v>14660</c:v>
                </c:pt>
                <c:pt idx="9">
                  <c:v>13631</c:v>
                </c:pt>
                <c:pt idx="12">
                  <c:v>13231</c:v>
                </c:pt>
              </c:numCache>
            </c:numRef>
          </c:val>
          <c:extLst xmlns:c16r2="http://schemas.microsoft.com/office/drawing/2015/06/chart">
            <c:ext xmlns:c16="http://schemas.microsoft.com/office/drawing/2014/chart" uri="{C3380CC4-5D6E-409C-BE32-E72D297353CC}">
              <c16:uniqueId val="{00000008-4EAE-4084-A897-5088984917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12191</c:v>
                </c:pt>
                <c:pt idx="3">
                  <c:v>10585</c:v>
                </c:pt>
                <c:pt idx="6">
                  <c:v>8649</c:v>
                </c:pt>
                <c:pt idx="9">
                  <c:v>9349</c:v>
                </c:pt>
                <c:pt idx="12">
                  <c:v>10123</c:v>
                </c:pt>
              </c:numCache>
            </c:numRef>
          </c:val>
          <c:extLst xmlns:c16r2="http://schemas.microsoft.com/office/drawing/2015/06/chart">
            <c:ext xmlns:c16="http://schemas.microsoft.com/office/drawing/2014/chart" uri="{C3380CC4-5D6E-409C-BE32-E72D297353CC}">
              <c16:uniqueId val="{00000009-4EAE-4084-A897-5088984917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91474</c:v>
                </c:pt>
                <c:pt idx="3">
                  <c:v>97992</c:v>
                </c:pt>
                <c:pt idx="6">
                  <c:v>98742</c:v>
                </c:pt>
                <c:pt idx="9">
                  <c:v>101060</c:v>
                </c:pt>
                <c:pt idx="12">
                  <c:v>103638</c:v>
                </c:pt>
              </c:numCache>
            </c:numRef>
          </c:val>
          <c:extLst xmlns:c16r2="http://schemas.microsoft.com/office/drawing/2015/06/chart">
            <c:ext xmlns:c16="http://schemas.microsoft.com/office/drawing/2014/chart" uri="{C3380CC4-5D6E-409C-BE32-E72D297353CC}">
              <c16:uniqueId val="{0000000A-4EAE-4084-A897-5088984917EB}"/>
            </c:ext>
          </c:extLst>
        </c:ser>
        <c:dLbls>
          <c:showLegendKey val="0"/>
          <c:showVal val="0"/>
          <c:showCatName val="0"/>
          <c:showSerName val="0"/>
          <c:showPercent val="0"/>
          <c:showBubbleSize val="0"/>
        </c:dLbls>
        <c:gapWidth val="100"/>
        <c:overlap val="100"/>
        <c:axId val="443436648"/>
        <c:axId val="443437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35670</c:v>
                </c:pt>
                <c:pt idx="2">
                  <c:v>#N/A</c:v>
                </c:pt>
                <c:pt idx="3">
                  <c:v>#N/A</c:v>
                </c:pt>
                <c:pt idx="4">
                  <c:v>38124</c:v>
                </c:pt>
                <c:pt idx="5">
                  <c:v>#N/A</c:v>
                </c:pt>
                <c:pt idx="6">
                  <c:v>#N/A</c:v>
                </c:pt>
                <c:pt idx="7">
                  <c:v>36422</c:v>
                </c:pt>
                <c:pt idx="8">
                  <c:v>#N/A</c:v>
                </c:pt>
                <c:pt idx="9">
                  <c:v>#N/A</c:v>
                </c:pt>
                <c:pt idx="10">
                  <c:v>37701</c:v>
                </c:pt>
                <c:pt idx="11">
                  <c:v>#N/A</c:v>
                </c:pt>
                <c:pt idx="12">
                  <c:v>#N/A</c:v>
                </c:pt>
                <c:pt idx="13">
                  <c:v>39693</c:v>
                </c:pt>
                <c:pt idx="14">
                  <c:v>#N/A</c:v>
                </c:pt>
              </c:numCache>
            </c:numRef>
          </c:val>
          <c:smooth val="0"/>
          <c:extLst xmlns:c16r2="http://schemas.microsoft.com/office/drawing/2015/06/chart">
            <c:ext xmlns:c16="http://schemas.microsoft.com/office/drawing/2014/chart" uri="{C3380CC4-5D6E-409C-BE32-E72D297353CC}">
              <c16:uniqueId val="{0000000B-4EAE-4084-A897-5088984917EB}"/>
            </c:ext>
          </c:extLst>
        </c:ser>
        <c:dLbls>
          <c:showLegendKey val="0"/>
          <c:showVal val="0"/>
          <c:showCatName val="0"/>
          <c:showSerName val="0"/>
          <c:showPercent val="0"/>
          <c:showBubbleSize val="0"/>
        </c:dLbls>
        <c:marker val="1"/>
        <c:smooth val="0"/>
        <c:axId val="443436648"/>
        <c:axId val="443437040"/>
      </c:lineChart>
      <c:catAx>
        <c:axId val="443436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437040"/>
        <c:crosses val="autoZero"/>
        <c:auto val="1"/>
        <c:lblAlgn val="ctr"/>
        <c:lblOffset val="100"/>
        <c:tickLblSkip val="1"/>
        <c:tickMarkSkip val="1"/>
        <c:noMultiLvlLbl val="0"/>
      </c:catAx>
      <c:valAx>
        <c:axId val="44343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436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5343</c:v>
                </c:pt>
                <c:pt idx="1">
                  <c:v>4986</c:v>
                </c:pt>
                <c:pt idx="2">
                  <c:v>4095</c:v>
                </c:pt>
              </c:numCache>
            </c:numRef>
          </c:val>
          <c:extLst xmlns:c16r2="http://schemas.microsoft.com/office/drawing/2015/06/chart">
            <c:ext xmlns:c16="http://schemas.microsoft.com/office/drawing/2014/chart" uri="{C3380CC4-5D6E-409C-BE32-E72D297353CC}">
              <c16:uniqueId val="{00000000-4506-462F-83C4-8BF93483E6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200</c:v>
                </c:pt>
                <c:pt idx="2">
                  <c:v>300</c:v>
                </c:pt>
              </c:numCache>
            </c:numRef>
          </c:val>
          <c:extLst xmlns:c16r2="http://schemas.microsoft.com/office/drawing/2015/06/chart">
            <c:ext xmlns:c16="http://schemas.microsoft.com/office/drawing/2014/chart" uri="{C3380CC4-5D6E-409C-BE32-E72D297353CC}">
              <c16:uniqueId val="{00000001-4506-462F-83C4-8BF93483E6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2353</c:v>
                </c:pt>
                <c:pt idx="1">
                  <c:v>2690</c:v>
                </c:pt>
                <c:pt idx="2">
                  <c:v>2957</c:v>
                </c:pt>
              </c:numCache>
            </c:numRef>
          </c:val>
          <c:extLst xmlns:c16r2="http://schemas.microsoft.com/office/drawing/2015/06/chart">
            <c:ext xmlns:c16="http://schemas.microsoft.com/office/drawing/2014/chart" uri="{C3380CC4-5D6E-409C-BE32-E72D297353CC}">
              <c16:uniqueId val="{00000002-4506-462F-83C4-8BF93483E662}"/>
            </c:ext>
          </c:extLst>
        </c:ser>
        <c:dLbls>
          <c:showLegendKey val="0"/>
          <c:showVal val="0"/>
          <c:showCatName val="0"/>
          <c:showSerName val="0"/>
          <c:showPercent val="0"/>
          <c:showBubbleSize val="0"/>
        </c:dLbls>
        <c:gapWidth val="120"/>
        <c:overlap val="100"/>
        <c:axId val="443438216"/>
        <c:axId val="443438608"/>
      </c:barChart>
      <c:catAx>
        <c:axId val="44343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438608"/>
        <c:crosses val="autoZero"/>
        <c:auto val="1"/>
        <c:lblAlgn val="ctr"/>
        <c:lblOffset val="100"/>
        <c:tickLblSkip val="1"/>
        <c:tickMarkSkip val="1"/>
        <c:noMultiLvlLbl val="0"/>
      </c:catAx>
      <c:valAx>
        <c:axId val="443438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438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31-4F12-BE66-DB0D4C1113FC}"/>
                </c:ext>
                <c:ext xmlns:c15="http://schemas.microsoft.com/office/drawing/2012/chart" uri="{CE6537A1-D6FC-4f65-9D91-7224C49458BB}">
                  <c15:dlblFieldTable>
                    <c15:dlblFTEntry>
                      <c15:txfldGUID>{25C13897-C4A1-4C54-AEA7-3F12C6CFE6AC}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31-4F12-BE66-DB0D4C1113FC}"/>
                </c:ext>
                <c:ext xmlns:c15="http://schemas.microsoft.com/office/drawing/2012/chart" uri="{CE6537A1-D6FC-4f65-9D91-7224C49458BB}">
                  <c15:dlblFieldTable>
                    <c15:dlblFTEntry>
                      <c15:txfldGUID>{2C5CF25F-0009-4BCC-BD2D-B5E21026FAD8}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31-4F12-BE66-DB0D4C1113FC}"/>
                </c:ext>
                <c:ext xmlns:c15="http://schemas.microsoft.com/office/drawing/2012/chart" uri="{CE6537A1-D6FC-4f65-9D91-7224C49458BB}">
                  <c15:dlblFieldTable>
                    <c15:dlblFTEntry>
                      <c15:txfldGUID>{CE843B8E-1F3B-4395-BF29-66DA76AA51AD}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31-4F12-BE66-DB0D4C1113FC}"/>
                </c:ext>
                <c:ext xmlns:c15="http://schemas.microsoft.com/office/drawing/2012/chart" uri="{CE6537A1-D6FC-4f65-9D91-7224C49458BB}">
                  <c15:dlblFieldTable>
                    <c15:dlblFTEntry>
                      <c15:txfldGUID>{3390C7C9-8344-4B53-97A3-693E885A787E}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31-4F12-BE66-DB0D4C1113FC}"/>
                </c:ext>
                <c:ext xmlns:c15="http://schemas.microsoft.com/office/drawing/2012/chart" uri="{CE6537A1-D6FC-4f65-9D91-7224C49458BB}">
                  <c15:dlblFieldTable>
                    <c15:dlblFTEntry>
                      <c15:txfldGUID>{FC890203-B909-4C0D-A8B5-916740C5BB78}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31-4F12-BE66-DB0D4C1113FC}"/>
                </c:ext>
                <c:ext xmlns:c15="http://schemas.microsoft.com/office/drawing/2012/chart" uri="{CE6537A1-D6FC-4f65-9D91-7224C49458BB}">
                  <c15:dlblFieldTable>
                    <c15:dlblFTEntry>
                      <c15:txfldGUID>{E2029E45-C816-4A7E-B45E-0A8A9D5A6187}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31-4F12-BE66-DB0D4C1113FC}"/>
                </c:ext>
                <c:ext xmlns:c15="http://schemas.microsoft.com/office/drawing/2012/chart" uri="{CE6537A1-D6FC-4f65-9D91-7224C49458BB}">
                  <c15:dlblFieldTable>
                    <c15:dlblFTEntry>
                      <c15:txfldGUID>{A2837B4B-C8FE-4EAA-AF7A-08F9A6883B2F}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31-4F12-BE66-DB0D4C1113FC}"/>
                </c:ext>
                <c:ext xmlns:c15="http://schemas.microsoft.com/office/drawing/2012/chart" uri="{CE6537A1-D6FC-4f65-9D91-7224C49458BB}">
                  <c15:dlblFieldTable>
                    <c15:dlblFTEntry>
                      <c15:txfldGUID>{D8054CE3-DCA5-45C6-ADBB-3781906BD13F}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31-4F12-BE66-DB0D4C1113FC}"/>
                </c:ext>
                <c:ext xmlns:c15="http://schemas.microsoft.com/office/drawing/2012/chart" uri="{CE6537A1-D6FC-4f65-9D91-7224C49458BB}">
                  <c15:dlblFieldTable>
                    <c15:dlblFTEntry>
                      <c15:txfldGUID>{4484EDA5-376A-4FBE-876C-1EE47FBA2948}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58.3</c:v>
                </c:pt>
                <c:pt idx="24">
                  <c:v>70.099999999999994</c:v>
                </c:pt>
                <c:pt idx="32">
                  <c:v>69.599999999999994</c:v>
                </c:pt>
              </c:numCache>
            </c:numRef>
          </c:xVal>
          <c:yVal>
            <c:numRef>
              <c:f>公会計指標分析・財政指標組合せ分析表!$BP$51:$DC$51</c:f>
              <c:numCache>
                <c:formatCode>#,##0.0;"▲ "#,##0.0</c:formatCode>
                <c:ptCount val="40"/>
                <c:pt idx="16">
                  <c:v>64.900000000000006</c:v>
                </c:pt>
                <c:pt idx="24">
                  <c:v>66.599999999999994</c:v>
                </c:pt>
                <c:pt idx="32">
                  <c:v>69.5</c:v>
                </c:pt>
              </c:numCache>
            </c:numRef>
          </c:yVal>
          <c:smooth val="0"/>
          <c:extLst xmlns:c16r2="http://schemas.microsoft.com/office/drawing/2015/06/chart">
            <c:ext xmlns:c16="http://schemas.microsoft.com/office/drawing/2014/chart" uri="{C3380CC4-5D6E-409C-BE32-E72D297353CC}">
              <c16:uniqueId val="{00000009-E931-4F12-BE66-DB0D4C1113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31-4F12-BE66-DB0D4C1113FC}"/>
                </c:ext>
                <c:ext xmlns:c15="http://schemas.microsoft.com/office/drawing/2012/chart" uri="{CE6537A1-D6FC-4f65-9D91-7224C49458BB}">
                  <c15:dlblFieldTable>
                    <c15:dlblFTEntry>
                      <c15:txfldGUID>{5CFE41E1-3BCF-4F98-A4CB-C7E95B9887D7}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31-4F12-BE66-DB0D4C1113FC}"/>
                </c:ext>
                <c:ext xmlns:c15="http://schemas.microsoft.com/office/drawing/2012/chart" uri="{CE6537A1-D6FC-4f65-9D91-7224C49458BB}">
                  <c15:dlblFieldTable>
                    <c15:dlblFTEntry>
                      <c15:txfldGUID>{69DEAB4B-9405-4EA1-9CD6-789B714CE609}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31-4F12-BE66-DB0D4C1113FC}"/>
                </c:ext>
                <c:ext xmlns:c15="http://schemas.microsoft.com/office/drawing/2012/chart" uri="{CE6537A1-D6FC-4f65-9D91-7224C49458BB}">
                  <c15:dlblFieldTable>
                    <c15:dlblFTEntry>
                      <c15:txfldGUID>{882E3E2A-D678-4D67-B1FA-81589256ACFA}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31-4F12-BE66-DB0D4C1113FC}"/>
                </c:ext>
                <c:ext xmlns:c15="http://schemas.microsoft.com/office/drawing/2012/chart" uri="{CE6537A1-D6FC-4f65-9D91-7224C49458BB}">
                  <c15:dlblFieldTable>
                    <c15:dlblFTEntry>
                      <c15:txfldGUID>{80F9C6B9-E14A-41BE-ABE7-941F1617E5F4}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31-4F12-BE66-DB0D4C1113FC}"/>
                </c:ext>
                <c:ext xmlns:c15="http://schemas.microsoft.com/office/drawing/2012/chart" uri="{CE6537A1-D6FC-4f65-9D91-7224C49458BB}">
                  <c15:dlblFieldTable>
                    <c15:dlblFTEntry>
                      <c15:txfldGUID>{1D0FB47A-3783-41B5-85CD-76779D0A6025}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31-4F12-BE66-DB0D4C1113FC}"/>
                </c:ext>
                <c:ext xmlns:c15="http://schemas.microsoft.com/office/drawing/2012/chart" uri="{CE6537A1-D6FC-4f65-9D91-7224C49458BB}">
                  <c15:dlblFieldTable>
                    <c15:dlblFTEntry>
                      <c15:txfldGUID>{06C4E4CC-B284-413C-9B81-1751E4BC0E86}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31-4F12-BE66-DB0D4C1113FC}"/>
                </c:ext>
                <c:ext xmlns:c15="http://schemas.microsoft.com/office/drawing/2012/chart" uri="{CE6537A1-D6FC-4f65-9D91-7224C49458BB}">
                  <c15:dlblFieldTable>
                    <c15:dlblFTEntry>
                      <c15:txfldGUID>{FD6B9B7E-7A74-4D68-92C1-21F712EFA76F}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31-4F12-BE66-DB0D4C1113FC}"/>
                </c:ext>
                <c:ext xmlns:c15="http://schemas.microsoft.com/office/drawing/2012/chart" uri="{CE6537A1-D6FC-4f65-9D91-7224C49458BB}">
                  <c15:dlblFieldTable>
                    <c15:dlblFTEntry>
                      <c15:txfldGUID>{366CB85D-3360-4075-B928-E9119C2D1B03}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31-4F12-BE66-DB0D4C1113FC}"/>
                </c:ext>
                <c:ext xmlns:c15="http://schemas.microsoft.com/office/drawing/2012/chart" uri="{CE6537A1-D6FC-4f65-9D91-7224C49458BB}">
                  <c15:dlblFieldTable>
                    <c15:dlblFTEntry>
                      <c15:txfldGUID>{B6D3155E-81A2-4A25-B20C-E02891E5B00F}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E931-4F12-BE66-DB0D4C1113FC}"/>
            </c:ext>
          </c:extLst>
        </c:ser>
        <c:dLbls>
          <c:showLegendKey val="0"/>
          <c:showVal val="1"/>
          <c:showCatName val="0"/>
          <c:showSerName val="0"/>
          <c:showPercent val="0"/>
          <c:showBubbleSize val="0"/>
        </c:dLbls>
        <c:axId val="481589272"/>
        <c:axId val="481589664"/>
      </c:scatterChart>
      <c:valAx>
        <c:axId val="481589272"/>
        <c:scaling>
          <c:orientation val="minMax"/>
          <c:max val="7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589664"/>
        <c:crosses val="autoZero"/>
        <c:crossBetween val="midCat"/>
      </c:valAx>
      <c:valAx>
        <c:axId val="481589664"/>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589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CEE-40B2-B293-64F90A7EB9BA}"/>
                </c:ext>
                <c:ext xmlns:c15="http://schemas.microsoft.com/office/drawing/2012/chart" uri="{CE6537A1-D6FC-4f65-9D91-7224C49458BB}">
                  <c15:dlblFieldTable>
                    <c15:dlblFTEntry>
                      <c15:txfldGUID>{09012700-55D4-4B19-B3A7-4ADE9B31DB64}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CEE-40B2-B293-64F90A7EB9BA}"/>
                </c:ext>
                <c:ext xmlns:c15="http://schemas.microsoft.com/office/drawing/2012/chart" uri="{CE6537A1-D6FC-4f65-9D91-7224C49458BB}">
                  <c15:dlblFieldTable>
                    <c15:dlblFTEntry>
                      <c15:txfldGUID>{AAF698CD-AAB5-4651-AF56-05B8A7524F3B}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CEE-40B2-B293-64F90A7EB9BA}"/>
                </c:ext>
                <c:ext xmlns:c15="http://schemas.microsoft.com/office/drawing/2012/chart" uri="{CE6537A1-D6FC-4f65-9D91-7224C49458BB}">
                  <c15:dlblFieldTable>
                    <c15:dlblFTEntry>
                      <c15:txfldGUID>{EFC86F27-1CB7-4F89-A141-23587DF0E828}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CEE-40B2-B293-64F90A7EB9BA}"/>
                </c:ext>
                <c:ext xmlns:c15="http://schemas.microsoft.com/office/drawing/2012/chart" uri="{CE6537A1-D6FC-4f65-9D91-7224C49458BB}">
                  <c15:dlblFieldTable>
                    <c15:dlblFTEntry>
                      <c15:txfldGUID>{A137C5D0-C355-4A01-A595-2494C8E86DE7}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CEE-40B2-B293-64F90A7EB9BA}"/>
                </c:ext>
                <c:ext xmlns:c15="http://schemas.microsoft.com/office/drawing/2012/chart" uri="{CE6537A1-D6FC-4f65-9D91-7224C49458BB}">
                  <c15:dlblFieldTable>
                    <c15:dlblFTEntry>
                      <c15:txfldGUID>{625CF86D-E62A-4891-9A2D-06EE24A69040}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CEE-40B2-B293-64F90A7EB9BA}"/>
                </c:ext>
                <c:ext xmlns:c15="http://schemas.microsoft.com/office/drawing/2012/chart" uri="{CE6537A1-D6FC-4f65-9D91-7224C49458BB}">
                  <c15:dlblFieldTable>
                    <c15:dlblFTEntry>
                      <c15:txfldGUID>{0FB41C51-59A8-4EE3-BAA3-34EB1BA17FBD}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CEE-40B2-B293-64F90A7EB9BA}"/>
                </c:ext>
                <c:ext xmlns:c15="http://schemas.microsoft.com/office/drawing/2012/chart" uri="{CE6537A1-D6FC-4f65-9D91-7224C49458BB}">
                  <c15:dlblFieldTable>
                    <c15:dlblFTEntry>
                      <c15:txfldGUID>{558FB829-1B7B-4B2F-881C-BBA1ABB09AB1}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CEE-40B2-B293-64F90A7EB9BA}"/>
                </c:ext>
                <c:ext xmlns:c15="http://schemas.microsoft.com/office/drawing/2012/chart" uri="{CE6537A1-D6FC-4f65-9D91-7224C49458BB}">
                  <c15:dlblFieldTable>
                    <c15:dlblFTEntry>
                      <c15:txfldGUID>{EFA5E113-6DC6-4BB7-985A-8602DEB3DE63}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CEE-40B2-B293-64F90A7EB9BA}"/>
                </c:ext>
                <c:ext xmlns:c15="http://schemas.microsoft.com/office/drawing/2012/chart" uri="{CE6537A1-D6FC-4f65-9D91-7224C49458BB}">
                  <c15:dlblFieldTable>
                    <c15:dlblFTEntry>
                      <c15:txfldGUID>{8D1B708E-E8ED-42CE-AB81-3F4EB6AEBF74}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6.7</c:v>
                </c:pt>
                <c:pt idx="16">
                  <c:v>5.9</c:v>
                </c:pt>
                <c:pt idx="24">
                  <c:v>5.4</c:v>
                </c:pt>
                <c:pt idx="32">
                  <c:v>5.5</c:v>
                </c:pt>
              </c:numCache>
            </c:numRef>
          </c:xVal>
          <c:yVal>
            <c:numRef>
              <c:f>公会計指標分析・財政指標組合せ分析表!$BP$73:$DC$73</c:f>
              <c:numCache>
                <c:formatCode>#,##0.0;"▲ "#,##0.0</c:formatCode>
                <c:ptCount val="40"/>
                <c:pt idx="0">
                  <c:v>64</c:v>
                </c:pt>
                <c:pt idx="8">
                  <c:v>68.900000000000006</c:v>
                </c:pt>
                <c:pt idx="16">
                  <c:v>64.900000000000006</c:v>
                </c:pt>
                <c:pt idx="24">
                  <c:v>66.599999999999994</c:v>
                </c:pt>
                <c:pt idx="32">
                  <c:v>69.5</c:v>
                </c:pt>
              </c:numCache>
            </c:numRef>
          </c:yVal>
          <c:smooth val="0"/>
          <c:extLst xmlns:c16r2="http://schemas.microsoft.com/office/drawing/2015/06/chart">
            <c:ext xmlns:c16="http://schemas.microsoft.com/office/drawing/2014/chart" uri="{C3380CC4-5D6E-409C-BE32-E72D297353CC}">
              <c16:uniqueId val="{00000009-BCEE-40B2-B293-64F90A7EB9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CEE-40B2-B293-64F90A7EB9BA}"/>
                </c:ext>
                <c:ext xmlns:c15="http://schemas.microsoft.com/office/drawing/2012/chart" uri="{CE6537A1-D6FC-4f65-9D91-7224C49458BB}">
                  <c15:dlblFieldTable>
                    <c15:dlblFTEntry>
                      <c15:txfldGUID>{187C7833-F83F-4E73-8B34-8780F6964426}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CEE-40B2-B293-64F90A7EB9BA}"/>
                </c:ext>
                <c:ext xmlns:c15="http://schemas.microsoft.com/office/drawing/2012/chart" uri="{CE6537A1-D6FC-4f65-9D91-7224C49458BB}">
                  <c15:dlblFieldTable>
                    <c15:dlblFTEntry>
                      <c15:txfldGUID>{A547BE0F-2A68-4B44-AEBE-519C8C6881CE}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CEE-40B2-B293-64F90A7EB9BA}"/>
                </c:ext>
                <c:ext xmlns:c15="http://schemas.microsoft.com/office/drawing/2012/chart" uri="{CE6537A1-D6FC-4f65-9D91-7224C49458BB}">
                  <c15:dlblFieldTable>
                    <c15:dlblFTEntry>
                      <c15:txfldGUID>{2BF66EEE-50EC-4DBB-9236-01928307B917}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CEE-40B2-B293-64F90A7EB9BA}"/>
                </c:ext>
                <c:ext xmlns:c15="http://schemas.microsoft.com/office/drawing/2012/chart" uri="{CE6537A1-D6FC-4f65-9D91-7224C49458BB}">
                  <c15:dlblFieldTable>
                    <c15:dlblFTEntry>
                      <c15:txfldGUID>{2D661916-14AF-4F0E-8EBE-8429B37575E9}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CEE-40B2-B293-64F90A7EB9BA}"/>
                </c:ext>
                <c:ext xmlns:c15="http://schemas.microsoft.com/office/drawing/2012/chart" uri="{CE6537A1-D6FC-4f65-9D91-7224C49458BB}">
                  <c15:dlblFieldTable>
                    <c15:dlblFTEntry>
                      <c15:txfldGUID>{6B057EF9-0046-46D3-94DB-9771EABF7B6A}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CEE-40B2-B293-64F90A7EB9BA}"/>
                </c:ext>
                <c:ext xmlns:c15="http://schemas.microsoft.com/office/drawing/2012/chart" uri="{CE6537A1-D6FC-4f65-9D91-7224C49458BB}">
                  <c15:dlblFieldTable>
                    <c15:dlblFTEntry>
                      <c15:txfldGUID>{1A0E810C-77CD-4398-A8E4-B1D599E8259D}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CEE-40B2-B293-64F90A7EB9BA}"/>
                </c:ext>
                <c:ext xmlns:c15="http://schemas.microsoft.com/office/drawing/2012/chart" uri="{CE6537A1-D6FC-4f65-9D91-7224C49458BB}">
                  <c15:dlblFieldTable>
                    <c15:dlblFTEntry>
                      <c15:txfldGUID>{59A3F276-A562-4062-8131-9A0BDA729CD6}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CEE-40B2-B293-64F90A7EB9BA}"/>
                </c:ext>
                <c:ext xmlns:c15="http://schemas.microsoft.com/office/drawing/2012/chart" uri="{CE6537A1-D6FC-4f65-9D91-7224C49458BB}">
                  <c15:dlblFieldTable>
                    <c15:dlblFTEntry>
                      <c15:txfldGUID>{C0B0072D-57A9-45AC-9D0C-FC70C01F0222}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CEE-40B2-B293-64F90A7EB9BA}"/>
                </c:ext>
                <c:ext xmlns:c15="http://schemas.microsoft.com/office/drawing/2012/chart" uri="{CE6537A1-D6FC-4f65-9D91-7224C49458BB}">
                  <c15:dlblFieldTable>
                    <c15:dlblFTEntry>
                      <c15:txfldGUID>{953D4509-8132-449F-8E9B-3116F5A5C7CE}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BCEE-40B2-B293-64F90A7EB9BA}"/>
            </c:ext>
          </c:extLst>
        </c:ser>
        <c:dLbls>
          <c:showLegendKey val="0"/>
          <c:showVal val="1"/>
          <c:showCatName val="0"/>
          <c:showSerName val="0"/>
          <c:showPercent val="0"/>
          <c:showBubbleSize val="0"/>
        </c:dLbls>
        <c:axId val="481590448"/>
        <c:axId val="481590840"/>
      </c:scatterChart>
      <c:valAx>
        <c:axId val="481590448"/>
        <c:scaling>
          <c:orientation val="minMax"/>
          <c:max val="8.4"/>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590840"/>
        <c:crosses val="autoZero"/>
        <c:crossBetween val="midCat"/>
      </c:valAx>
      <c:valAx>
        <c:axId val="481590840"/>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5904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年度については、前年度と比較して実質公債費比率の分子の値が増加した。その要因としては、算入公債費等の増より元利償還金が増が上回ったことによるものである。</a:t>
          </a:r>
        </a:p>
        <a:p>
          <a:r>
            <a:rPr kumimoji="1" lang="ja-JP" altLang="en-US" sz="1400">
              <a:latin typeface="ＭＳ ゴシック" pitchFamily="49" charset="-128"/>
              <a:ea typeface="ＭＳ ゴシック" pitchFamily="49" charset="-128"/>
            </a:rPr>
            <a:t>　今後、大規模事業の進展により、長期的に元利償還金の増加が見込まれるため、急激な負担増とならないように計画的な財政運営に努める。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年度については、前年度と比較して地方債現在高や債務負担行為に基づく支出予定額の増等により将来負担額が増加した。</a:t>
          </a:r>
        </a:p>
        <a:p>
          <a:r>
            <a:rPr kumimoji="1" lang="ja-JP" altLang="en-US" sz="1400">
              <a:latin typeface="ＭＳ ゴシック" pitchFamily="49" charset="-128"/>
              <a:ea typeface="ＭＳ ゴシック" pitchFamily="49" charset="-128"/>
            </a:rPr>
            <a:t>　今後についても、大規模事業の進展により、将来負担額の増が見込まれる。その中においても適正な水準で比率が推移するよう、計画的な財政運営に努める。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将来の支出に備え、職員退職手当基金、公共施設マネジメント基金、減債基金に積み立てを行った一方、普通建設事業費や特別会計への繰出金などの歳出予算の増加に対応するため、財政調整基金を約９億円取り崩したこと等により、基金全体として約５億円の減となった。</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・基金の設置目的を踏まえ、計画的な積立てを行う。また、安全性に配慮しつつ、より効果的な運用に努める。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・福祉基金：生活困窮者の福祉の増進を図るため、生活困窮者への学習支援事業などを行う。</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・文化芸術スポーツ振興基金：文化芸術及びスポーツの振興を図るための事業を行う。</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・職員退職手当基金：財政負担を平準化するため、平成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年度以降の取り崩しに備えて積み立てたことによる増加</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・公共施設マネジメント基金：財政負担を平準化するため、平成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年度以降の取り崩しに備えて積み立てたことによる増加</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・職員退職手当基金：積立計画に従って積み立てを行い、平成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年度以降に取り崩しを行う予定</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・公共施設マネジメント基金：公共施設の保全及び更新を計画的に行うため、平成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年度以降のピークに向けて毎年度</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億円程度積み立てる予定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・普通建設事業費や特別会計への繰出金などの歳出予算の増加に対応するため、取り崩しを行ったことによる減少</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・税収の急激な落込みや災害等の不測の事態に備え、</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億円程度確保するよう努める。</a:t>
          </a: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・公債費の増加に備え、</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・公債費のピークとなる平成</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年度に向けて、毎年度</a:t>
          </a:r>
          <a:r>
            <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億円を目安に積み立てる予定である。</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352,433
344,801
109.13
114,864,231
109,763,207
4,874,157
62,763,342
103,170,516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前年度と比べると０．５ポイント減少しているが、類似団体と比べると高い水準にあり施設の老朽化が進んでいる状況が続いている。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改善策として平成２８年度より公共施設マネジメント基金を設置しており、公共施設の計画的な保全及び更新に必要な経費の財源を確保に努めている。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78" name="楕円 77"/>
        <xdr:cNvSpPr/>
      </xdr:nvSpPr>
      <xdr:spPr>
        <a:xfrm>
          <a:off x="4711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87012</xdr:rowOff>
    </xdr:from>
    <xdr:ext cx="405111" cy="259045"/>
    <xdr:sp macro="" textlink="">
      <xdr:nvSpPr>
        <xdr:cNvPr id="79" name="有形固定資産減価償却率該当値テキスト"/>
        <xdr:cNvSpPr txBox="1"/>
      </xdr:nvSpPr>
      <xdr:spPr>
        <a:xfrm>
          <a:off x="4813300" y="548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80" name="楕円 79"/>
        <xdr:cNvSpPr/>
      </xdr:nvSpPr>
      <xdr:spPr>
        <a:xfrm>
          <a:off x="40005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96943</xdr:rowOff>
    </xdr:from>
    <xdr:to>
      <xdr:col>23</xdr:col>
      <xdr:colOff>85725</xdr:colOff>
      <xdr:row>28</xdr:row>
      <xdr:rowOff>114935</xdr:rowOff>
    </xdr:to>
    <xdr:cxnSp macro="">
      <xdr:nvCxnSpPr>
        <xdr:cNvPr id="81" name="直線コネクタ 80"/>
        <xdr:cNvCxnSpPr/>
      </xdr:nvCxnSpPr>
      <xdr:spPr>
        <a:xfrm>
          <a:off x="4051300" y="566906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127847</xdr:rowOff>
    </xdr:from>
    <xdr:to>
      <xdr:col>15</xdr:col>
      <xdr:colOff>187325</xdr:colOff>
      <xdr:row>31</xdr:row>
      <xdr:rowOff>57997</xdr:rowOff>
    </xdr:to>
    <xdr:sp macro="" textlink="">
      <xdr:nvSpPr>
        <xdr:cNvPr id="82" name="楕円 81"/>
        <xdr:cNvSpPr/>
      </xdr:nvSpPr>
      <xdr:spPr>
        <a:xfrm>
          <a:off x="3238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96943</xdr:rowOff>
    </xdr:from>
    <xdr:to>
      <xdr:col>19</xdr:col>
      <xdr:colOff>136525</xdr:colOff>
      <xdr:row>31</xdr:row>
      <xdr:rowOff>7197</xdr:rowOff>
    </xdr:to>
    <xdr:cxnSp macro="">
      <xdr:nvCxnSpPr>
        <xdr:cNvPr id="83" name="直線コネクタ 82"/>
        <xdr:cNvCxnSpPr/>
      </xdr:nvCxnSpPr>
      <xdr:spPr>
        <a:xfrm flipV="1">
          <a:off x="3289300" y="5669068"/>
          <a:ext cx="762000" cy="42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5"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86" name="n_1mainValue有形固定資産減価償却率"/>
        <xdr:cNvSpPr txBox="1"/>
      </xdr:nvSpPr>
      <xdr:spPr>
        <a:xfrm>
          <a:off x="3836044"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49124</xdr:rowOff>
    </xdr:from>
    <xdr:ext cx="405111" cy="259045"/>
    <xdr:sp macro="" textlink="">
      <xdr:nvSpPr>
        <xdr:cNvPr id="87" name="n_2mainValue有形固定資産減価償却率"/>
        <xdr:cNvSpPr txBox="1"/>
      </xdr:nvSpPr>
      <xdr:spPr>
        <a:xfrm>
          <a:off x="3086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当市の債務償還可能年数は、類似団体と比べると高い水準にある。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主な要因としては、近年、大規模建設事業が立て続けに行われれており、その財源として市債の発行に頼り続けてきたことが原因と考えられる。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当面は市債発行額を適切に管理しながら、償還元金の規模の縮小を図る。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21"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28" name="楕円 127"/>
        <xdr:cNvSpPr/>
      </xdr:nvSpPr>
      <xdr:spPr>
        <a:xfrm>
          <a:off x="14744700" y="5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33107</xdr:rowOff>
    </xdr:from>
    <xdr:ext cx="340478" cy="259045"/>
    <xdr:sp macro="" textlink="">
      <xdr:nvSpPr>
        <xdr:cNvPr id="129" name="債務償還可能年数該当値テキスト"/>
        <xdr:cNvSpPr txBox="1"/>
      </xdr:nvSpPr>
      <xdr:spPr>
        <a:xfrm>
          <a:off x="14846300" y="5605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352,433
344,801
109.13
114,864,231
109,763,207
4,874,157
62,763,342
103,170,516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18542</xdr:rowOff>
    </xdr:from>
    <xdr:to>
      <xdr:col>24</xdr:col>
      <xdr:colOff>114300</xdr:colOff>
      <xdr:row>34</xdr:row>
      <xdr:rowOff>120142</xdr:rowOff>
    </xdr:to>
    <xdr:sp macro="" textlink="">
      <xdr:nvSpPr>
        <xdr:cNvPr id="68" name="楕円 67"/>
        <xdr:cNvSpPr/>
      </xdr:nvSpPr>
      <xdr:spPr>
        <a:xfrm>
          <a:off x="45847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104919</xdr:rowOff>
    </xdr:from>
    <xdr:ext cx="405111" cy="259045"/>
    <xdr:sp macro="" textlink="">
      <xdr:nvSpPr>
        <xdr:cNvPr id="69" name="【道路】&#10;有形固定資産減価償却率該当値テキスト"/>
        <xdr:cNvSpPr txBox="1"/>
      </xdr:nvSpPr>
      <xdr:spPr>
        <a:xfrm>
          <a:off x="4673600" y="576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23114</xdr:rowOff>
    </xdr:from>
    <xdr:to>
      <xdr:col>20</xdr:col>
      <xdr:colOff>38100</xdr:colOff>
      <xdr:row>34</xdr:row>
      <xdr:rowOff>124714</xdr:rowOff>
    </xdr:to>
    <xdr:sp macro="" textlink="">
      <xdr:nvSpPr>
        <xdr:cNvPr id="70" name="楕円 69"/>
        <xdr:cNvSpPr/>
      </xdr:nvSpPr>
      <xdr:spPr>
        <a:xfrm>
          <a:off x="3746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69342</xdr:rowOff>
    </xdr:from>
    <xdr:to>
      <xdr:col>24</xdr:col>
      <xdr:colOff>63500</xdr:colOff>
      <xdr:row>34</xdr:row>
      <xdr:rowOff>73914</xdr:rowOff>
    </xdr:to>
    <xdr:cxnSp macro="">
      <xdr:nvCxnSpPr>
        <xdr:cNvPr id="71" name="直線コネクタ 70"/>
        <xdr:cNvCxnSpPr/>
      </xdr:nvCxnSpPr>
      <xdr:spPr>
        <a:xfrm flipV="1">
          <a:off x="3797300" y="58986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32258</xdr:rowOff>
    </xdr:from>
    <xdr:to>
      <xdr:col>15</xdr:col>
      <xdr:colOff>101600</xdr:colOff>
      <xdr:row>34</xdr:row>
      <xdr:rowOff>133858</xdr:rowOff>
    </xdr:to>
    <xdr:sp macro="" textlink="">
      <xdr:nvSpPr>
        <xdr:cNvPr id="72" name="楕円 71"/>
        <xdr:cNvSpPr/>
      </xdr:nvSpPr>
      <xdr:spPr>
        <a:xfrm>
          <a:off x="28575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73914</xdr:rowOff>
    </xdr:from>
    <xdr:to>
      <xdr:col>19</xdr:col>
      <xdr:colOff>177800</xdr:colOff>
      <xdr:row>34</xdr:row>
      <xdr:rowOff>83058</xdr:rowOff>
    </xdr:to>
    <xdr:cxnSp macro="">
      <xdr:nvCxnSpPr>
        <xdr:cNvPr id="73" name="直線コネクタ 72"/>
        <xdr:cNvCxnSpPr/>
      </xdr:nvCxnSpPr>
      <xdr:spPr>
        <a:xfrm flipV="1">
          <a:off x="2908300" y="59032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4" name="n_1ave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8399</xdr:rowOff>
    </xdr:from>
    <xdr:ext cx="405111" cy="259045"/>
    <xdr:sp macro="" textlink="">
      <xdr:nvSpPr>
        <xdr:cNvPr id="75" name="n_2aveValue【道路】&#10;有形固定資産減価償却率"/>
        <xdr:cNvSpPr txBox="1"/>
      </xdr:nvSpPr>
      <xdr:spPr>
        <a:xfrm>
          <a:off x="27057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141241</xdr:rowOff>
    </xdr:from>
    <xdr:ext cx="405111" cy="259045"/>
    <xdr:sp macro="" textlink="">
      <xdr:nvSpPr>
        <xdr:cNvPr id="76" name="n_1mainValue【道路】&#10;有形固定資産減価償却率"/>
        <xdr:cNvSpPr txBox="1"/>
      </xdr:nvSpPr>
      <xdr:spPr>
        <a:xfrm>
          <a:off x="35820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150385</xdr:rowOff>
    </xdr:from>
    <xdr:ext cx="405111" cy="259045"/>
    <xdr:sp macro="" textlink="">
      <xdr:nvSpPr>
        <xdr:cNvPr id="77" name="n_2mainValue【道路】&#10;有形固定資産減価償却率"/>
        <xdr:cNvSpPr txBox="1"/>
      </xdr:nvSpPr>
      <xdr:spPr>
        <a:xfrm>
          <a:off x="2705744" y="563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8"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62956</xdr:rowOff>
    </xdr:from>
    <xdr:to>
      <xdr:col>55</xdr:col>
      <xdr:colOff>50800</xdr:colOff>
      <xdr:row>39</xdr:row>
      <xdr:rowOff>164556</xdr:rowOff>
    </xdr:to>
    <xdr:sp macro="" textlink="">
      <xdr:nvSpPr>
        <xdr:cNvPr id="117" name="楕円 116"/>
        <xdr:cNvSpPr/>
      </xdr:nvSpPr>
      <xdr:spPr>
        <a:xfrm>
          <a:off x="10426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41383</xdr:rowOff>
    </xdr:from>
    <xdr:ext cx="469744" cy="259045"/>
    <xdr:sp macro="" textlink="">
      <xdr:nvSpPr>
        <xdr:cNvPr id="118" name="【道路】&#10;一人当たり延長該当値テキスト"/>
        <xdr:cNvSpPr txBox="1"/>
      </xdr:nvSpPr>
      <xdr:spPr>
        <a:xfrm>
          <a:off x="10515600"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62630</xdr:rowOff>
    </xdr:from>
    <xdr:to>
      <xdr:col>50</xdr:col>
      <xdr:colOff>165100</xdr:colOff>
      <xdr:row>39</xdr:row>
      <xdr:rowOff>164230</xdr:rowOff>
    </xdr:to>
    <xdr:sp macro="" textlink="">
      <xdr:nvSpPr>
        <xdr:cNvPr id="119" name="楕円 118"/>
        <xdr:cNvSpPr/>
      </xdr:nvSpPr>
      <xdr:spPr>
        <a:xfrm>
          <a:off x="9588500" y="67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113430</xdr:rowOff>
    </xdr:from>
    <xdr:to>
      <xdr:col>55</xdr:col>
      <xdr:colOff>0</xdr:colOff>
      <xdr:row>39</xdr:row>
      <xdr:rowOff>113756</xdr:rowOff>
    </xdr:to>
    <xdr:cxnSp macro="">
      <xdr:nvCxnSpPr>
        <xdr:cNvPr id="120" name="直線コネクタ 119"/>
        <xdr:cNvCxnSpPr/>
      </xdr:nvCxnSpPr>
      <xdr:spPr>
        <a:xfrm>
          <a:off x="9639300" y="679998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61867</xdr:rowOff>
    </xdr:from>
    <xdr:to>
      <xdr:col>46</xdr:col>
      <xdr:colOff>38100</xdr:colOff>
      <xdr:row>39</xdr:row>
      <xdr:rowOff>163467</xdr:rowOff>
    </xdr:to>
    <xdr:sp macro="" textlink="">
      <xdr:nvSpPr>
        <xdr:cNvPr id="121" name="楕円 120"/>
        <xdr:cNvSpPr/>
      </xdr:nvSpPr>
      <xdr:spPr>
        <a:xfrm>
          <a:off x="8699500" y="67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112667</xdr:rowOff>
    </xdr:from>
    <xdr:to>
      <xdr:col>50</xdr:col>
      <xdr:colOff>114300</xdr:colOff>
      <xdr:row>39</xdr:row>
      <xdr:rowOff>113430</xdr:rowOff>
    </xdr:to>
    <xdr:cxnSp macro="">
      <xdr:nvCxnSpPr>
        <xdr:cNvPr id="122" name="直線コネクタ 121"/>
        <xdr:cNvCxnSpPr/>
      </xdr:nvCxnSpPr>
      <xdr:spPr>
        <a:xfrm>
          <a:off x="8750300" y="679921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23"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24"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155357</xdr:rowOff>
    </xdr:from>
    <xdr:ext cx="469744" cy="259045"/>
    <xdr:sp macro="" textlink="">
      <xdr:nvSpPr>
        <xdr:cNvPr id="125" name="n_1mainValue【道路】&#10;一人当たり延長"/>
        <xdr:cNvSpPr txBox="1"/>
      </xdr:nvSpPr>
      <xdr:spPr>
        <a:xfrm>
          <a:off x="9391727" y="68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154594</xdr:rowOff>
    </xdr:from>
    <xdr:ext cx="469744" cy="259045"/>
    <xdr:sp macro="" textlink="">
      <xdr:nvSpPr>
        <xdr:cNvPr id="126" name="n_2mainValue【道路】&#10;一人当たり延長"/>
        <xdr:cNvSpPr txBox="1"/>
      </xdr:nvSpPr>
      <xdr:spPr>
        <a:xfrm>
          <a:off x="8515427" y="684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55"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158750</xdr:rowOff>
    </xdr:from>
    <xdr:to>
      <xdr:col>24</xdr:col>
      <xdr:colOff>114300</xdr:colOff>
      <xdr:row>62</xdr:row>
      <xdr:rowOff>88900</xdr:rowOff>
    </xdr:to>
    <xdr:sp macro="" textlink="">
      <xdr:nvSpPr>
        <xdr:cNvPr id="164" name="楕円 163"/>
        <xdr:cNvSpPr/>
      </xdr:nvSpPr>
      <xdr:spPr>
        <a:xfrm>
          <a:off x="4584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137177</xdr:rowOff>
    </xdr:from>
    <xdr:ext cx="405111" cy="259045"/>
    <xdr:sp macro="" textlink="">
      <xdr:nvSpPr>
        <xdr:cNvPr id="165" name="【橋りょう・トンネル】&#10;有形固定資産減価償却率該当値テキスト"/>
        <xdr:cNvSpPr txBox="1"/>
      </xdr:nvSpPr>
      <xdr:spPr>
        <a:xfrm>
          <a:off x="46736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66" name="楕円 165"/>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62</xdr:row>
      <xdr:rowOff>38100</xdr:rowOff>
    </xdr:to>
    <xdr:cxnSp macro="">
      <xdr:nvCxnSpPr>
        <xdr:cNvPr id="167" name="直線コネクタ 166"/>
        <xdr:cNvCxnSpPr/>
      </xdr:nvCxnSpPr>
      <xdr:spPr>
        <a:xfrm>
          <a:off x="3797300" y="1056703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xdr:rowOff>
    </xdr:from>
    <xdr:to>
      <xdr:col>15</xdr:col>
      <xdr:colOff>101600</xdr:colOff>
      <xdr:row>58</xdr:row>
      <xdr:rowOff>117475</xdr:rowOff>
    </xdr:to>
    <xdr:sp macro="" textlink="">
      <xdr:nvSpPr>
        <xdr:cNvPr id="168" name="楕円 167"/>
        <xdr:cNvSpPr/>
      </xdr:nvSpPr>
      <xdr:spPr>
        <a:xfrm>
          <a:off x="2857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66675</xdr:rowOff>
    </xdr:from>
    <xdr:to>
      <xdr:col>19</xdr:col>
      <xdr:colOff>177800</xdr:colOff>
      <xdr:row>61</xdr:row>
      <xdr:rowOff>108585</xdr:rowOff>
    </xdr:to>
    <xdr:cxnSp macro="">
      <xdr:nvCxnSpPr>
        <xdr:cNvPr id="169" name="直線コネクタ 168"/>
        <xdr:cNvCxnSpPr/>
      </xdr:nvCxnSpPr>
      <xdr:spPr>
        <a:xfrm>
          <a:off x="2908300" y="10010775"/>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0"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705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172" name="n_1mainValue【橋りょう・トンネル】&#10;有形固定資産減価償却率"/>
        <xdr:cNvSpPr txBox="1"/>
      </xdr:nvSpPr>
      <xdr:spPr>
        <a:xfrm>
          <a:off x="3582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134002</xdr:rowOff>
    </xdr:from>
    <xdr:ext cx="405111" cy="259045"/>
    <xdr:sp macro="" textlink="">
      <xdr:nvSpPr>
        <xdr:cNvPr id="173" name="n_2mainValue【橋りょう・トンネル】&#10;有形固定資産減価償却率"/>
        <xdr:cNvSpPr txBox="1"/>
      </xdr:nvSpPr>
      <xdr:spPr>
        <a:xfrm>
          <a:off x="2705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200"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71702</xdr:rowOff>
    </xdr:from>
    <xdr:to>
      <xdr:col>55</xdr:col>
      <xdr:colOff>50800</xdr:colOff>
      <xdr:row>64</xdr:row>
      <xdr:rowOff>1852</xdr:rowOff>
    </xdr:to>
    <xdr:sp macro="" textlink="">
      <xdr:nvSpPr>
        <xdr:cNvPr id="209" name="楕円 208"/>
        <xdr:cNvSpPr/>
      </xdr:nvSpPr>
      <xdr:spPr>
        <a:xfrm>
          <a:off x="10426700" y="108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158079</xdr:rowOff>
    </xdr:from>
    <xdr:ext cx="534377" cy="259045"/>
    <xdr:sp macro="" textlink="">
      <xdr:nvSpPr>
        <xdr:cNvPr id="210" name="【橋りょう・トンネル】&#10;一人当たり有形固定資産（償却資産）額該当値テキスト"/>
        <xdr:cNvSpPr txBox="1"/>
      </xdr:nvSpPr>
      <xdr:spPr>
        <a:xfrm>
          <a:off x="10515600" y="1078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85409</xdr:rowOff>
    </xdr:from>
    <xdr:to>
      <xdr:col>50</xdr:col>
      <xdr:colOff>165100</xdr:colOff>
      <xdr:row>64</xdr:row>
      <xdr:rowOff>15559</xdr:rowOff>
    </xdr:to>
    <xdr:sp macro="" textlink="">
      <xdr:nvSpPr>
        <xdr:cNvPr id="211" name="楕円 210"/>
        <xdr:cNvSpPr/>
      </xdr:nvSpPr>
      <xdr:spPr>
        <a:xfrm>
          <a:off x="9588500" y="108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122502</xdr:rowOff>
    </xdr:from>
    <xdr:to>
      <xdr:col>55</xdr:col>
      <xdr:colOff>0</xdr:colOff>
      <xdr:row>63</xdr:row>
      <xdr:rowOff>136209</xdr:rowOff>
    </xdr:to>
    <xdr:cxnSp macro="">
      <xdr:nvCxnSpPr>
        <xdr:cNvPr id="212" name="直線コネクタ 211"/>
        <xdr:cNvCxnSpPr/>
      </xdr:nvCxnSpPr>
      <xdr:spPr>
        <a:xfrm flipV="1">
          <a:off x="9639300" y="10923852"/>
          <a:ext cx="8382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152535</xdr:rowOff>
    </xdr:from>
    <xdr:to>
      <xdr:col>46</xdr:col>
      <xdr:colOff>38100</xdr:colOff>
      <xdr:row>62</xdr:row>
      <xdr:rowOff>82685</xdr:rowOff>
    </xdr:to>
    <xdr:sp macro="" textlink="">
      <xdr:nvSpPr>
        <xdr:cNvPr id="213" name="楕円 212"/>
        <xdr:cNvSpPr/>
      </xdr:nvSpPr>
      <xdr:spPr>
        <a:xfrm>
          <a:off x="8699500" y="10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31885</xdr:rowOff>
    </xdr:from>
    <xdr:to>
      <xdr:col>50</xdr:col>
      <xdr:colOff>114300</xdr:colOff>
      <xdr:row>63</xdr:row>
      <xdr:rowOff>136209</xdr:rowOff>
    </xdr:to>
    <xdr:cxnSp macro="">
      <xdr:nvCxnSpPr>
        <xdr:cNvPr id="214" name="直線コネクタ 213"/>
        <xdr:cNvCxnSpPr/>
      </xdr:nvCxnSpPr>
      <xdr:spPr>
        <a:xfrm>
          <a:off x="8750300" y="10661785"/>
          <a:ext cx="889000" cy="27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15"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16"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6686</xdr:rowOff>
    </xdr:from>
    <xdr:ext cx="469744" cy="259045"/>
    <xdr:sp macro="" textlink="">
      <xdr:nvSpPr>
        <xdr:cNvPr id="217" name="n_1mainValue【橋りょう・トンネル】&#10;一人当たり有形固定資産（償却資産）額"/>
        <xdr:cNvSpPr txBox="1"/>
      </xdr:nvSpPr>
      <xdr:spPr>
        <a:xfrm>
          <a:off x="9391728" y="1097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73812</xdr:rowOff>
    </xdr:from>
    <xdr:ext cx="534377" cy="259045"/>
    <xdr:sp macro="" textlink="">
      <xdr:nvSpPr>
        <xdr:cNvPr id="218" name="n_2mainValue【橋りょう・トンネル】&#10;一人当たり有形固定資産（償却資産）額"/>
        <xdr:cNvSpPr txBox="1"/>
      </xdr:nvSpPr>
      <xdr:spPr>
        <a:xfrm>
          <a:off x="8483111" y="107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48"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57" name="楕円 256"/>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58" name="【公営住宅】&#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59" name="楕円 258"/>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81</xdr:row>
      <xdr:rowOff>15239</xdr:rowOff>
    </xdr:to>
    <xdr:cxnSp macro="">
      <xdr:nvCxnSpPr>
        <xdr:cNvPr id="260" name="直線コネクタ 259"/>
        <xdr:cNvCxnSpPr/>
      </xdr:nvCxnSpPr>
      <xdr:spPr>
        <a:xfrm flipV="1">
          <a:off x="3797300" y="138341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132080</xdr:rowOff>
    </xdr:from>
    <xdr:to>
      <xdr:col>15</xdr:col>
      <xdr:colOff>101600</xdr:colOff>
      <xdr:row>82</xdr:row>
      <xdr:rowOff>62230</xdr:rowOff>
    </xdr:to>
    <xdr:sp macro="" textlink="">
      <xdr:nvSpPr>
        <xdr:cNvPr id="261" name="楕円 260"/>
        <xdr:cNvSpPr/>
      </xdr:nvSpPr>
      <xdr:spPr>
        <a:xfrm>
          <a:off x="2857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82</xdr:row>
      <xdr:rowOff>11430</xdr:rowOff>
    </xdr:to>
    <xdr:cxnSp macro="">
      <xdr:nvCxnSpPr>
        <xdr:cNvPr id="262" name="直線コネクタ 261"/>
        <xdr:cNvCxnSpPr/>
      </xdr:nvCxnSpPr>
      <xdr:spPr>
        <a:xfrm flipV="1">
          <a:off x="2908300" y="139026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63"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264" name="n_2aveValue【公営住宅】&#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65"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78757</xdr:rowOff>
    </xdr:from>
    <xdr:ext cx="405111" cy="259045"/>
    <xdr:sp macro="" textlink="">
      <xdr:nvSpPr>
        <xdr:cNvPr id="266" name="n_2mainValue【公営住宅】&#10;有形固定資産減価償却率"/>
        <xdr:cNvSpPr txBox="1"/>
      </xdr:nvSpPr>
      <xdr:spPr>
        <a:xfrm>
          <a:off x="2705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93"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02" name="楕円 301"/>
        <xdr:cNvSpPr/>
      </xdr:nvSpPr>
      <xdr:spPr>
        <a:xfrm>
          <a:off x="10426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157751</xdr:rowOff>
    </xdr:from>
    <xdr:ext cx="469744" cy="259045"/>
    <xdr:sp macro="" textlink="">
      <xdr:nvSpPr>
        <xdr:cNvPr id="303" name="【公営住宅】&#10;一人当たり面積該当値テキスト"/>
        <xdr:cNvSpPr txBox="1"/>
      </xdr:nvSpPr>
      <xdr:spPr>
        <a:xfrm>
          <a:off x="10515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7874</xdr:rowOff>
    </xdr:from>
    <xdr:to>
      <xdr:col>50</xdr:col>
      <xdr:colOff>165100</xdr:colOff>
      <xdr:row>85</xdr:row>
      <xdr:rowOff>109474</xdr:rowOff>
    </xdr:to>
    <xdr:sp macro="" textlink="">
      <xdr:nvSpPr>
        <xdr:cNvPr id="304" name="楕円 303"/>
        <xdr:cNvSpPr/>
      </xdr:nvSpPr>
      <xdr:spPr>
        <a:xfrm>
          <a:off x="9588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58674</xdr:rowOff>
    </xdr:from>
    <xdr:to>
      <xdr:col>55</xdr:col>
      <xdr:colOff>0</xdr:colOff>
      <xdr:row>85</xdr:row>
      <xdr:rowOff>58674</xdr:rowOff>
    </xdr:to>
    <xdr:cxnSp macro="">
      <xdr:nvCxnSpPr>
        <xdr:cNvPr id="305" name="直線コネクタ 304"/>
        <xdr:cNvCxnSpPr/>
      </xdr:nvCxnSpPr>
      <xdr:spPr>
        <a:xfrm>
          <a:off x="9639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6959</xdr:rowOff>
    </xdr:from>
    <xdr:to>
      <xdr:col>46</xdr:col>
      <xdr:colOff>38100</xdr:colOff>
      <xdr:row>85</xdr:row>
      <xdr:rowOff>108559</xdr:rowOff>
    </xdr:to>
    <xdr:sp macro="" textlink="">
      <xdr:nvSpPr>
        <xdr:cNvPr id="306" name="楕円 305"/>
        <xdr:cNvSpPr/>
      </xdr:nvSpPr>
      <xdr:spPr>
        <a:xfrm>
          <a:off x="8699500" y="14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57759</xdr:rowOff>
    </xdr:from>
    <xdr:to>
      <xdr:col>50</xdr:col>
      <xdr:colOff>114300</xdr:colOff>
      <xdr:row>85</xdr:row>
      <xdr:rowOff>58674</xdr:rowOff>
    </xdr:to>
    <xdr:cxnSp macro="">
      <xdr:nvCxnSpPr>
        <xdr:cNvPr id="307" name="直線コネクタ 306"/>
        <xdr:cNvCxnSpPr/>
      </xdr:nvCxnSpPr>
      <xdr:spPr>
        <a:xfrm>
          <a:off x="8750300" y="146310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308"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309"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100601</xdr:rowOff>
    </xdr:from>
    <xdr:ext cx="469744" cy="259045"/>
    <xdr:sp macro="" textlink="">
      <xdr:nvSpPr>
        <xdr:cNvPr id="310" name="n_1mainValue【公営住宅】&#10;一人当たり面積"/>
        <xdr:cNvSpPr txBox="1"/>
      </xdr:nvSpPr>
      <xdr:spPr>
        <a:xfrm>
          <a:off x="9391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99686</xdr:rowOff>
    </xdr:from>
    <xdr:ext cx="469744" cy="259045"/>
    <xdr:sp macro="" textlink="">
      <xdr:nvSpPr>
        <xdr:cNvPr id="311" name="n_2mainValue【公営住宅】&#10;一人当たり面積"/>
        <xdr:cNvSpPr txBox="1"/>
      </xdr:nvSpPr>
      <xdr:spPr>
        <a:xfrm>
          <a:off x="8515427" y="1467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50" name="直線コネクタ 349"/>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51"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52" name="直線コネクタ 351"/>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53"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54" name="直線コネクタ 353"/>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55"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56" name="フローチャート: 判断 355"/>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57" name="フローチャート: 判断 356"/>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58" name="フローチャート: 判断 357"/>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364" name="楕円 363"/>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365" name="【認定こども園・幼稚園・保育所】&#10;有形固定資産減価償却率該当値テキスト"/>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153416</xdr:rowOff>
    </xdr:from>
    <xdr:to>
      <xdr:col>81</xdr:col>
      <xdr:colOff>101600</xdr:colOff>
      <xdr:row>36</xdr:row>
      <xdr:rowOff>83566</xdr:rowOff>
    </xdr:to>
    <xdr:sp macro="" textlink="">
      <xdr:nvSpPr>
        <xdr:cNvPr id="366" name="楕円 365"/>
        <xdr:cNvSpPr/>
      </xdr:nvSpPr>
      <xdr:spPr>
        <a:xfrm>
          <a:off x="15430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32766</xdr:rowOff>
    </xdr:to>
    <xdr:cxnSp macro="">
      <xdr:nvCxnSpPr>
        <xdr:cNvPr id="367" name="直線コネクタ 366"/>
        <xdr:cNvCxnSpPr/>
      </xdr:nvCxnSpPr>
      <xdr:spPr>
        <a:xfrm flipV="1">
          <a:off x="15481300" y="615696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135128</xdr:rowOff>
    </xdr:from>
    <xdr:to>
      <xdr:col>76</xdr:col>
      <xdr:colOff>165100</xdr:colOff>
      <xdr:row>36</xdr:row>
      <xdr:rowOff>65278</xdr:rowOff>
    </xdr:to>
    <xdr:sp macro="" textlink="">
      <xdr:nvSpPr>
        <xdr:cNvPr id="368" name="楕円 367"/>
        <xdr:cNvSpPr/>
      </xdr:nvSpPr>
      <xdr:spPr>
        <a:xfrm>
          <a:off x="14541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xdr:rowOff>
    </xdr:from>
    <xdr:to>
      <xdr:col>81</xdr:col>
      <xdr:colOff>50800</xdr:colOff>
      <xdr:row>36</xdr:row>
      <xdr:rowOff>32766</xdr:rowOff>
    </xdr:to>
    <xdr:cxnSp macro="">
      <xdr:nvCxnSpPr>
        <xdr:cNvPr id="369" name="直線コネクタ 368"/>
        <xdr:cNvCxnSpPr/>
      </xdr:nvCxnSpPr>
      <xdr:spPr>
        <a:xfrm>
          <a:off x="14592300" y="618667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70"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371" name="n_2aveValue【認定こども園・幼稚園・保育所】&#10;有形固定資産減価償却率"/>
        <xdr:cNvSpPr txBox="1"/>
      </xdr:nvSpPr>
      <xdr:spPr>
        <a:xfrm>
          <a:off x="14389744"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100093</xdr:rowOff>
    </xdr:from>
    <xdr:ext cx="405111" cy="259045"/>
    <xdr:sp macro="" textlink="">
      <xdr:nvSpPr>
        <xdr:cNvPr id="372" name="n_1mainValue【認定こども園・幼稚園・保育所】&#10;有形固定資産減価償却率"/>
        <xdr:cNvSpPr txBox="1"/>
      </xdr:nvSpPr>
      <xdr:spPr>
        <a:xfrm>
          <a:off x="152660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81805</xdr:rowOff>
    </xdr:from>
    <xdr:ext cx="405111" cy="259045"/>
    <xdr:sp macro="" textlink="">
      <xdr:nvSpPr>
        <xdr:cNvPr id="373" name="n_2mainValue【認定こども園・幼稚園・保育所】&#10;有形固定資産減価償却率"/>
        <xdr:cNvSpPr txBox="1"/>
      </xdr:nvSpPr>
      <xdr:spPr>
        <a:xfrm>
          <a:off x="14389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97" name="直線コネクタ 396"/>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98"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99" name="直線コネクタ 398"/>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00"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01" name="直線コネクタ 40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02"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03" name="フローチャート: 判断 40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04" name="フローチャート: 判断 403"/>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5" name="フローチャート: 判断 40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xdr:rowOff>
    </xdr:from>
    <xdr:to>
      <xdr:col>116</xdr:col>
      <xdr:colOff>114300</xdr:colOff>
      <xdr:row>40</xdr:row>
      <xdr:rowOff>111760</xdr:rowOff>
    </xdr:to>
    <xdr:sp macro="" textlink="">
      <xdr:nvSpPr>
        <xdr:cNvPr id="411" name="楕円 410"/>
        <xdr:cNvSpPr/>
      </xdr:nvSpPr>
      <xdr:spPr>
        <a:xfrm>
          <a:off x="22110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160037</xdr:rowOff>
    </xdr:from>
    <xdr:ext cx="469744" cy="259045"/>
    <xdr:sp macro="" textlink="">
      <xdr:nvSpPr>
        <xdr:cNvPr id="412" name="【認定こども園・幼稚園・保育所】&#10;一人当たり面積該当値テキスト"/>
        <xdr:cNvSpPr txBox="1"/>
      </xdr:nvSpPr>
      <xdr:spPr>
        <a:xfrm>
          <a:off x="221996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xdr:rowOff>
    </xdr:from>
    <xdr:to>
      <xdr:col>112</xdr:col>
      <xdr:colOff>38100</xdr:colOff>
      <xdr:row>40</xdr:row>
      <xdr:rowOff>111760</xdr:rowOff>
    </xdr:to>
    <xdr:sp macro="" textlink="">
      <xdr:nvSpPr>
        <xdr:cNvPr id="413" name="楕円 412"/>
        <xdr:cNvSpPr/>
      </xdr:nvSpPr>
      <xdr:spPr>
        <a:xfrm>
          <a:off x="21272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60960</xdr:rowOff>
    </xdr:from>
    <xdr:to>
      <xdr:col>116</xdr:col>
      <xdr:colOff>63500</xdr:colOff>
      <xdr:row>40</xdr:row>
      <xdr:rowOff>60960</xdr:rowOff>
    </xdr:to>
    <xdr:cxnSp macro="">
      <xdr:nvCxnSpPr>
        <xdr:cNvPr id="414" name="直線コネクタ 413"/>
        <xdr:cNvCxnSpPr/>
      </xdr:nvCxnSpPr>
      <xdr:spPr>
        <a:xfrm>
          <a:off x="21323300" y="6918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15" name="楕円 414"/>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60960</xdr:rowOff>
    </xdr:to>
    <xdr:cxnSp macro="">
      <xdr:nvCxnSpPr>
        <xdr:cNvPr id="416" name="直線コネクタ 415"/>
        <xdr:cNvCxnSpPr/>
      </xdr:nvCxnSpPr>
      <xdr:spPr>
        <a:xfrm>
          <a:off x="20434300" y="6873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17"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1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102887</xdr:rowOff>
    </xdr:from>
    <xdr:ext cx="469744" cy="259045"/>
    <xdr:sp macro="" textlink="">
      <xdr:nvSpPr>
        <xdr:cNvPr id="419" name="n_1mainValue【認定こども園・幼稚園・保育所】&#10;一人当たり面積"/>
        <xdr:cNvSpPr txBox="1"/>
      </xdr:nvSpPr>
      <xdr:spPr>
        <a:xfrm>
          <a:off x="210757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20"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45" name="直線コネクタ 444"/>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4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47" name="直線コネクタ 44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9" name="直線コネクタ 44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50"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1" name="フローチャート: 判断 45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52" name="フローチャート: 判断 451"/>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53" name="フローチャート: 判断 45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67310</xdr:rowOff>
    </xdr:from>
    <xdr:to>
      <xdr:col>85</xdr:col>
      <xdr:colOff>177800</xdr:colOff>
      <xdr:row>57</xdr:row>
      <xdr:rowOff>168910</xdr:rowOff>
    </xdr:to>
    <xdr:sp macro="" textlink="">
      <xdr:nvSpPr>
        <xdr:cNvPr id="459" name="楕円 458"/>
        <xdr:cNvSpPr/>
      </xdr:nvSpPr>
      <xdr:spPr>
        <a:xfrm>
          <a:off x="16268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90187</xdr:rowOff>
    </xdr:from>
    <xdr:ext cx="405111" cy="259045"/>
    <xdr:sp macro="" textlink="">
      <xdr:nvSpPr>
        <xdr:cNvPr id="460" name="【学校施設】&#10;有形固定資産減価償却率該当値テキスト"/>
        <xdr:cNvSpPr txBox="1"/>
      </xdr:nvSpPr>
      <xdr:spPr>
        <a:xfrm>
          <a:off x="163576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113030</xdr:rowOff>
    </xdr:from>
    <xdr:to>
      <xdr:col>81</xdr:col>
      <xdr:colOff>101600</xdr:colOff>
      <xdr:row>58</xdr:row>
      <xdr:rowOff>43180</xdr:rowOff>
    </xdr:to>
    <xdr:sp macro="" textlink="">
      <xdr:nvSpPr>
        <xdr:cNvPr id="461" name="楕円 460"/>
        <xdr:cNvSpPr/>
      </xdr:nvSpPr>
      <xdr:spPr>
        <a:xfrm>
          <a:off x="15430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118110</xdr:rowOff>
    </xdr:from>
    <xdr:to>
      <xdr:col>85</xdr:col>
      <xdr:colOff>127000</xdr:colOff>
      <xdr:row>57</xdr:row>
      <xdr:rowOff>163830</xdr:rowOff>
    </xdr:to>
    <xdr:cxnSp macro="">
      <xdr:nvCxnSpPr>
        <xdr:cNvPr id="462" name="直線コネクタ 461"/>
        <xdr:cNvCxnSpPr/>
      </xdr:nvCxnSpPr>
      <xdr:spPr>
        <a:xfrm flipV="1">
          <a:off x="15481300" y="9890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463" name="楕円 462"/>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163830</xdr:rowOff>
    </xdr:from>
    <xdr:to>
      <xdr:col>81</xdr:col>
      <xdr:colOff>50800</xdr:colOff>
      <xdr:row>58</xdr:row>
      <xdr:rowOff>49530</xdr:rowOff>
    </xdr:to>
    <xdr:cxnSp macro="">
      <xdr:nvCxnSpPr>
        <xdr:cNvPr id="464" name="直線コネクタ 463"/>
        <xdr:cNvCxnSpPr/>
      </xdr:nvCxnSpPr>
      <xdr:spPr>
        <a:xfrm flipV="1">
          <a:off x="14592300" y="9936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465"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466"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59707</xdr:rowOff>
    </xdr:from>
    <xdr:ext cx="405111" cy="259045"/>
    <xdr:sp macro="" textlink="">
      <xdr:nvSpPr>
        <xdr:cNvPr id="467" name="n_1mainValue【学校施設】&#10;有形固定資産減価償却率"/>
        <xdr:cNvSpPr txBox="1"/>
      </xdr:nvSpPr>
      <xdr:spPr>
        <a:xfrm>
          <a:off x="15266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468" name="n_2mainValue【学校施設】&#10;有形固定資産減価償却率"/>
        <xdr:cNvSpPr txBox="1"/>
      </xdr:nvSpPr>
      <xdr:spPr>
        <a:xfrm>
          <a:off x="14389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95" name="直線コネクタ 494"/>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96"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97" name="直線コネクタ 49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98"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99" name="直線コネクタ 498"/>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00"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01" name="フローチャート: 判断 500"/>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02" name="フローチャート: 判断 501"/>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03" name="フローチャート: 判断 502"/>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171269</xdr:rowOff>
    </xdr:from>
    <xdr:to>
      <xdr:col>116</xdr:col>
      <xdr:colOff>114300</xdr:colOff>
      <xdr:row>61</xdr:row>
      <xdr:rowOff>101419</xdr:rowOff>
    </xdr:to>
    <xdr:sp macro="" textlink="">
      <xdr:nvSpPr>
        <xdr:cNvPr id="509" name="楕円 508"/>
        <xdr:cNvSpPr/>
      </xdr:nvSpPr>
      <xdr:spPr>
        <a:xfrm>
          <a:off x="22110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149696</xdr:rowOff>
    </xdr:from>
    <xdr:ext cx="469744" cy="259045"/>
    <xdr:sp macro="" textlink="">
      <xdr:nvSpPr>
        <xdr:cNvPr id="510" name="【学校施設】&#10;一人当たり面積該当値テキスト"/>
        <xdr:cNvSpPr txBox="1"/>
      </xdr:nvSpPr>
      <xdr:spPr>
        <a:xfrm>
          <a:off x="22199600" y="1043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166370</xdr:rowOff>
    </xdr:from>
    <xdr:to>
      <xdr:col>112</xdr:col>
      <xdr:colOff>38100</xdr:colOff>
      <xdr:row>61</xdr:row>
      <xdr:rowOff>96520</xdr:rowOff>
    </xdr:to>
    <xdr:sp macro="" textlink="">
      <xdr:nvSpPr>
        <xdr:cNvPr id="511" name="楕円 510"/>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45720</xdr:rowOff>
    </xdr:from>
    <xdr:to>
      <xdr:col>116</xdr:col>
      <xdr:colOff>63500</xdr:colOff>
      <xdr:row>61</xdr:row>
      <xdr:rowOff>50619</xdr:rowOff>
    </xdr:to>
    <xdr:cxnSp macro="">
      <xdr:nvCxnSpPr>
        <xdr:cNvPr id="512" name="直線コネクタ 511"/>
        <xdr:cNvCxnSpPr/>
      </xdr:nvCxnSpPr>
      <xdr:spPr>
        <a:xfrm>
          <a:off x="21323300" y="1050417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11249</xdr:rowOff>
    </xdr:from>
    <xdr:to>
      <xdr:col>107</xdr:col>
      <xdr:colOff>101600</xdr:colOff>
      <xdr:row>61</xdr:row>
      <xdr:rowOff>112849</xdr:rowOff>
    </xdr:to>
    <xdr:sp macro="" textlink="">
      <xdr:nvSpPr>
        <xdr:cNvPr id="513" name="楕円 512"/>
        <xdr:cNvSpPr/>
      </xdr:nvSpPr>
      <xdr:spPr>
        <a:xfrm>
          <a:off x="20383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62049</xdr:rowOff>
    </xdr:to>
    <xdr:cxnSp macro="">
      <xdr:nvCxnSpPr>
        <xdr:cNvPr id="514" name="直線コネクタ 513"/>
        <xdr:cNvCxnSpPr/>
      </xdr:nvCxnSpPr>
      <xdr:spPr>
        <a:xfrm flipV="1">
          <a:off x="20434300" y="1050417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15"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16"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87647</xdr:rowOff>
    </xdr:from>
    <xdr:ext cx="469744" cy="259045"/>
    <xdr:sp macro="" textlink="">
      <xdr:nvSpPr>
        <xdr:cNvPr id="517" name="n_1main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103976</xdr:rowOff>
    </xdr:from>
    <xdr:ext cx="469744" cy="259045"/>
    <xdr:sp macro="" textlink="">
      <xdr:nvSpPr>
        <xdr:cNvPr id="518" name="n_2mainValue【学校施設】&#10;一人当たり面積"/>
        <xdr:cNvSpPr txBox="1"/>
      </xdr:nvSpPr>
      <xdr:spPr>
        <a:xfrm>
          <a:off x="20199427"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43" name="直線コネクタ 54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4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45" name="直線コネクタ 54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4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47" name="直線コネクタ 54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48"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49" name="フローチャート: 判断 54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50" name="フローチャート: 判断 54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51" name="フローチャート: 判断 55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133986</xdr:rowOff>
    </xdr:from>
    <xdr:to>
      <xdr:col>85</xdr:col>
      <xdr:colOff>177800</xdr:colOff>
      <xdr:row>81</xdr:row>
      <xdr:rowOff>64136</xdr:rowOff>
    </xdr:to>
    <xdr:sp macro="" textlink="">
      <xdr:nvSpPr>
        <xdr:cNvPr id="557" name="楕円 556"/>
        <xdr:cNvSpPr/>
      </xdr:nvSpPr>
      <xdr:spPr>
        <a:xfrm>
          <a:off x="162687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156863</xdr:rowOff>
    </xdr:from>
    <xdr:ext cx="405111" cy="259045"/>
    <xdr:sp macro="" textlink="">
      <xdr:nvSpPr>
        <xdr:cNvPr id="558" name="【児童館】&#10;有形固定資産減価償却率該当値テキスト"/>
        <xdr:cNvSpPr txBox="1"/>
      </xdr:nvSpPr>
      <xdr:spPr>
        <a:xfrm>
          <a:off x="16357600"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559" name="楕円 558"/>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13336</xdr:rowOff>
    </xdr:from>
    <xdr:to>
      <xdr:col>85</xdr:col>
      <xdr:colOff>127000</xdr:colOff>
      <xdr:row>81</xdr:row>
      <xdr:rowOff>51436</xdr:rowOff>
    </xdr:to>
    <xdr:cxnSp macro="">
      <xdr:nvCxnSpPr>
        <xdr:cNvPr id="560" name="直線コネクタ 559"/>
        <xdr:cNvCxnSpPr/>
      </xdr:nvCxnSpPr>
      <xdr:spPr>
        <a:xfrm flipV="1">
          <a:off x="15481300" y="139007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38736</xdr:rowOff>
    </xdr:from>
    <xdr:to>
      <xdr:col>76</xdr:col>
      <xdr:colOff>165100</xdr:colOff>
      <xdr:row>81</xdr:row>
      <xdr:rowOff>140336</xdr:rowOff>
    </xdr:to>
    <xdr:sp macro="" textlink="">
      <xdr:nvSpPr>
        <xdr:cNvPr id="561" name="楕円 560"/>
        <xdr:cNvSpPr/>
      </xdr:nvSpPr>
      <xdr:spPr>
        <a:xfrm>
          <a:off x="14541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51436</xdr:rowOff>
    </xdr:from>
    <xdr:to>
      <xdr:col>81</xdr:col>
      <xdr:colOff>50800</xdr:colOff>
      <xdr:row>81</xdr:row>
      <xdr:rowOff>89536</xdr:rowOff>
    </xdr:to>
    <xdr:cxnSp macro="">
      <xdr:nvCxnSpPr>
        <xdr:cNvPr id="562" name="直線コネクタ 561"/>
        <xdr:cNvCxnSpPr/>
      </xdr:nvCxnSpPr>
      <xdr:spPr>
        <a:xfrm flipV="1">
          <a:off x="14592300" y="139388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563"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564" name="n_2aveValue【児童館】&#10;有形固定資産減価償却率"/>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565" name="n_1mainValue【児童館】&#10;有形固定資産減価償却率"/>
        <xdr:cNvSpPr txBox="1"/>
      </xdr:nvSpPr>
      <xdr:spPr>
        <a:xfrm>
          <a:off x="15266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156863</xdr:rowOff>
    </xdr:from>
    <xdr:ext cx="405111" cy="259045"/>
    <xdr:sp macro="" textlink="">
      <xdr:nvSpPr>
        <xdr:cNvPr id="566" name="n_2mainValue【児童館】&#10;有形固定資産減価償却率"/>
        <xdr:cNvSpPr txBox="1"/>
      </xdr:nvSpPr>
      <xdr:spPr>
        <a:xfrm>
          <a:off x="14389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90" name="直線コネクタ 58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9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92" name="直線コネクタ 59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9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94" name="直線コネクタ 59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9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96" name="フローチャート: 判断 59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97" name="フローチャート: 判断 59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98" name="フローチャート: 判断 59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04" name="楕円 603"/>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05"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06" name="楕円 605"/>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07" name="直線コネクタ 606"/>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08" name="楕円 607"/>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09" name="直線コネクタ 608"/>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10"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11"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12"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13"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38" name="直線コネクタ 637"/>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39"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40" name="直線コネクタ 639"/>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43"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44" name="フローチャート: 判断 643"/>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45" name="フローチャート: 判断 644"/>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46" name="フローチャート: 判断 645"/>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133986</xdr:rowOff>
    </xdr:from>
    <xdr:to>
      <xdr:col>85</xdr:col>
      <xdr:colOff>177800</xdr:colOff>
      <xdr:row>104</xdr:row>
      <xdr:rowOff>64136</xdr:rowOff>
    </xdr:to>
    <xdr:sp macro="" textlink="">
      <xdr:nvSpPr>
        <xdr:cNvPr id="652" name="楕円 651"/>
        <xdr:cNvSpPr/>
      </xdr:nvSpPr>
      <xdr:spPr>
        <a:xfrm>
          <a:off x="162687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156863</xdr:rowOff>
    </xdr:from>
    <xdr:ext cx="405111" cy="259045"/>
    <xdr:sp macro="" textlink="">
      <xdr:nvSpPr>
        <xdr:cNvPr id="653" name="【公民館】&#10;有形固定資産減価償却率該当値テキスト"/>
        <xdr:cNvSpPr txBox="1"/>
      </xdr:nvSpPr>
      <xdr:spPr>
        <a:xfrm>
          <a:off x="16357600"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xdr:rowOff>
    </xdr:from>
    <xdr:to>
      <xdr:col>81</xdr:col>
      <xdr:colOff>101600</xdr:colOff>
      <xdr:row>104</xdr:row>
      <xdr:rowOff>106045</xdr:rowOff>
    </xdr:to>
    <xdr:sp macro="" textlink="">
      <xdr:nvSpPr>
        <xdr:cNvPr id="654" name="楕円 653"/>
        <xdr:cNvSpPr/>
      </xdr:nvSpPr>
      <xdr:spPr>
        <a:xfrm>
          <a:off x="15430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13336</xdr:rowOff>
    </xdr:from>
    <xdr:to>
      <xdr:col>85</xdr:col>
      <xdr:colOff>127000</xdr:colOff>
      <xdr:row>104</xdr:row>
      <xdr:rowOff>55245</xdr:rowOff>
    </xdr:to>
    <xdr:cxnSp macro="">
      <xdr:nvCxnSpPr>
        <xdr:cNvPr id="655" name="直線コネクタ 654"/>
        <xdr:cNvCxnSpPr/>
      </xdr:nvCxnSpPr>
      <xdr:spPr>
        <a:xfrm flipV="1">
          <a:off x="15481300" y="178441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656" name="楕円 655"/>
        <xdr:cNvSpPr/>
      </xdr:nvSpPr>
      <xdr:spPr>
        <a:xfrm>
          <a:off x="14541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55245</xdr:rowOff>
    </xdr:from>
    <xdr:to>
      <xdr:col>81</xdr:col>
      <xdr:colOff>50800</xdr:colOff>
      <xdr:row>104</xdr:row>
      <xdr:rowOff>91439</xdr:rowOff>
    </xdr:to>
    <xdr:cxnSp macro="">
      <xdr:nvCxnSpPr>
        <xdr:cNvPr id="657" name="直線コネクタ 656"/>
        <xdr:cNvCxnSpPr/>
      </xdr:nvCxnSpPr>
      <xdr:spPr>
        <a:xfrm flipV="1">
          <a:off x="14592300" y="178860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58"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59" name="n_2ave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122572</xdr:rowOff>
    </xdr:from>
    <xdr:ext cx="405111" cy="259045"/>
    <xdr:sp macro="" textlink="">
      <xdr:nvSpPr>
        <xdr:cNvPr id="660" name="n_1mainValue【公民館】&#10;有形固定資産減価償却率"/>
        <xdr:cNvSpPr txBox="1"/>
      </xdr:nvSpPr>
      <xdr:spPr>
        <a:xfrm>
          <a:off x="15266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158766</xdr:rowOff>
    </xdr:from>
    <xdr:ext cx="405111" cy="259045"/>
    <xdr:sp macro="" textlink="">
      <xdr:nvSpPr>
        <xdr:cNvPr id="661" name="n_2mainValue【公民館】&#10;有形固定資産減価償却率"/>
        <xdr:cNvSpPr txBox="1"/>
      </xdr:nvSpPr>
      <xdr:spPr>
        <a:xfrm>
          <a:off x="143897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85" name="直線コネクタ 684"/>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86"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87" name="直線コネクタ 686"/>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88"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89" name="直線コネクタ 688"/>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90"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1" name="フローチャート: 判断 69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2" name="フローチャート: 判断 69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3" name="フローチャート: 判断 69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99" name="楕円 698"/>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00" name="【公民館】&#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701" name="楕円 700"/>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19050</xdr:rowOff>
    </xdr:to>
    <xdr:cxnSp macro="">
      <xdr:nvCxnSpPr>
        <xdr:cNvPr id="702" name="直線コネクタ 701"/>
        <xdr:cNvCxnSpPr/>
      </xdr:nvCxnSpPr>
      <xdr:spPr>
        <a:xfrm>
          <a:off x="21323300" y="1835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703" name="楕円 702"/>
        <xdr:cNvSpPr/>
      </xdr:nvSpPr>
      <xdr:spPr>
        <a:xfrm>
          <a:off x="20383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11430</xdr:rowOff>
    </xdr:to>
    <xdr:cxnSp macro="">
      <xdr:nvCxnSpPr>
        <xdr:cNvPr id="704" name="直線コネクタ 703"/>
        <xdr:cNvCxnSpPr/>
      </xdr:nvCxnSpPr>
      <xdr:spPr>
        <a:xfrm>
          <a:off x="20434300" y="1835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05"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06"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707" name="n_1mainValue【公民館】&#10;一人当たり面積"/>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53357</xdr:rowOff>
    </xdr:from>
    <xdr:ext cx="469744" cy="259045"/>
    <xdr:sp macro="" textlink="">
      <xdr:nvSpPr>
        <xdr:cNvPr id="708" name="n_2mainValue【公民館】&#10;一人当たり面積"/>
        <xdr:cNvSpPr txBox="1"/>
      </xdr:nvSpPr>
      <xdr:spPr>
        <a:xfrm>
          <a:off x="20199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類似団体と比較して特に有形固定資産減価償却率が高い施設は道路で、舗装の改修を新たな資産の取得とはみなさないため、今後も高い水準で推移することが見込まれる。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また、その他の類型について、保育園及び公民館は新設の予定があり有形固定資産減価償却率が一時的に下がる見込みであるが、</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他の施設は類似団体内平均値を下回るものは無く、施設の建替えや改修・複合化も含めて、継続的な老朽化対策に取り組んでいく必要がある。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352,433
344,801
109.13
114,864,231
109,763,207
4,874,157
62,763,342
103,170,516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65405</xdr:rowOff>
    </xdr:from>
    <xdr:to>
      <xdr:col>24</xdr:col>
      <xdr:colOff>114300</xdr:colOff>
      <xdr:row>36</xdr:row>
      <xdr:rowOff>167005</xdr:rowOff>
    </xdr:to>
    <xdr:sp macro="" textlink="">
      <xdr:nvSpPr>
        <xdr:cNvPr id="69" name="楕円 68"/>
        <xdr:cNvSpPr/>
      </xdr:nvSpPr>
      <xdr:spPr>
        <a:xfrm>
          <a:off x="4584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88282</xdr:rowOff>
    </xdr:from>
    <xdr:ext cx="405111" cy="259045"/>
    <xdr:sp macro="" textlink="">
      <xdr:nvSpPr>
        <xdr:cNvPr id="70" name="【図書館】&#10;有形固定資産減価償却率該当値テキスト"/>
        <xdr:cNvSpPr txBox="1"/>
      </xdr:nvSpPr>
      <xdr:spPr>
        <a:xfrm>
          <a:off x="4673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103505</xdr:rowOff>
    </xdr:from>
    <xdr:to>
      <xdr:col>20</xdr:col>
      <xdr:colOff>38100</xdr:colOff>
      <xdr:row>37</xdr:row>
      <xdr:rowOff>33655</xdr:rowOff>
    </xdr:to>
    <xdr:sp macro="" textlink="">
      <xdr:nvSpPr>
        <xdr:cNvPr id="71" name="楕円 70"/>
        <xdr:cNvSpPr/>
      </xdr:nvSpPr>
      <xdr:spPr>
        <a:xfrm>
          <a:off x="3746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116205</xdr:rowOff>
    </xdr:from>
    <xdr:to>
      <xdr:col>24</xdr:col>
      <xdr:colOff>63500</xdr:colOff>
      <xdr:row>36</xdr:row>
      <xdr:rowOff>154305</xdr:rowOff>
    </xdr:to>
    <xdr:cxnSp macro="">
      <xdr:nvCxnSpPr>
        <xdr:cNvPr id="72" name="直線コネクタ 71"/>
        <xdr:cNvCxnSpPr/>
      </xdr:nvCxnSpPr>
      <xdr:spPr>
        <a:xfrm flipV="1">
          <a:off x="3797300" y="6288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143510</xdr:rowOff>
    </xdr:from>
    <xdr:to>
      <xdr:col>15</xdr:col>
      <xdr:colOff>101600</xdr:colOff>
      <xdr:row>37</xdr:row>
      <xdr:rowOff>73660</xdr:rowOff>
    </xdr:to>
    <xdr:sp macro="" textlink="">
      <xdr:nvSpPr>
        <xdr:cNvPr id="73" name="楕円 72"/>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154305</xdr:rowOff>
    </xdr:from>
    <xdr:to>
      <xdr:col>19</xdr:col>
      <xdr:colOff>177800</xdr:colOff>
      <xdr:row>37</xdr:row>
      <xdr:rowOff>22860</xdr:rowOff>
    </xdr:to>
    <xdr:cxnSp macro="">
      <xdr:nvCxnSpPr>
        <xdr:cNvPr id="74" name="直線コネクタ 73"/>
        <xdr:cNvCxnSpPr/>
      </xdr:nvCxnSpPr>
      <xdr:spPr>
        <a:xfrm flipV="1">
          <a:off x="2908300" y="63265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5"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87647</xdr:rowOff>
    </xdr:from>
    <xdr:ext cx="405111" cy="259045"/>
    <xdr:sp macro="" textlink="">
      <xdr:nvSpPr>
        <xdr:cNvPr id="76" name="n_2aveValue【図書館】&#10;有形固定資産減価償却率"/>
        <xdr:cNvSpPr txBox="1"/>
      </xdr:nvSpPr>
      <xdr:spPr>
        <a:xfrm>
          <a:off x="2705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50182</xdr:rowOff>
    </xdr:from>
    <xdr:ext cx="405111" cy="259045"/>
    <xdr:sp macro="" textlink="">
      <xdr:nvSpPr>
        <xdr:cNvPr id="77" name="n_1mainValue【図書館】&#10;有形固定資産減価償却率"/>
        <xdr:cNvSpPr txBox="1"/>
      </xdr:nvSpPr>
      <xdr:spPr>
        <a:xfrm>
          <a:off x="3582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90187</xdr:rowOff>
    </xdr:from>
    <xdr:ext cx="405111" cy="259045"/>
    <xdr:sp macro="" textlink="">
      <xdr:nvSpPr>
        <xdr:cNvPr id="78" name="n_2mainValue【図書館】&#10;有形固定資産減価償却率"/>
        <xdr:cNvSpPr txBox="1"/>
      </xdr:nvSpPr>
      <xdr:spPr>
        <a:xfrm>
          <a:off x="2705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9"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90714</xdr:rowOff>
    </xdr:from>
    <xdr:to>
      <xdr:col>55</xdr:col>
      <xdr:colOff>50800</xdr:colOff>
      <xdr:row>37</xdr:row>
      <xdr:rowOff>20864</xdr:rowOff>
    </xdr:to>
    <xdr:sp macro="" textlink="">
      <xdr:nvSpPr>
        <xdr:cNvPr id="118" name="楕円 117"/>
        <xdr:cNvSpPr/>
      </xdr:nvSpPr>
      <xdr:spPr>
        <a:xfrm>
          <a:off x="10426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113591</xdr:rowOff>
    </xdr:from>
    <xdr:ext cx="469744" cy="259045"/>
    <xdr:sp macro="" textlink="">
      <xdr:nvSpPr>
        <xdr:cNvPr id="119" name="【図書館】&#10;一人当たり面積該当値テキスト"/>
        <xdr:cNvSpPr txBox="1"/>
      </xdr:nvSpPr>
      <xdr:spPr>
        <a:xfrm>
          <a:off x="10515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90714</xdr:rowOff>
    </xdr:from>
    <xdr:to>
      <xdr:col>50</xdr:col>
      <xdr:colOff>165100</xdr:colOff>
      <xdr:row>37</xdr:row>
      <xdr:rowOff>20864</xdr:rowOff>
    </xdr:to>
    <xdr:sp macro="" textlink="">
      <xdr:nvSpPr>
        <xdr:cNvPr id="120" name="楕円 119"/>
        <xdr:cNvSpPr/>
      </xdr:nvSpPr>
      <xdr:spPr>
        <a:xfrm>
          <a:off x="958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141514</xdr:rowOff>
    </xdr:from>
    <xdr:to>
      <xdr:col>55</xdr:col>
      <xdr:colOff>0</xdr:colOff>
      <xdr:row>36</xdr:row>
      <xdr:rowOff>141514</xdr:rowOff>
    </xdr:to>
    <xdr:cxnSp macro="">
      <xdr:nvCxnSpPr>
        <xdr:cNvPr id="121" name="直線コネクタ 120"/>
        <xdr:cNvCxnSpPr/>
      </xdr:nvCxnSpPr>
      <xdr:spPr>
        <a:xfrm>
          <a:off x="9639300" y="6313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90714</xdr:rowOff>
    </xdr:from>
    <xdr:to>
      <xdr:col>46</xdr:col>
      <xdr:colOff>38100</xdr:colOff>
      <xdr:row>37</xdr:row>
      <xdr:rowOff>20864</xdr:rowOff>
    </xdr:to>
    <xdr:sp macro="" textlink="">
      <xdr:nvSpPr>
        <xdr:cNvPr id="122" name="楕円 121"/>
        <xdr:cNvSpPr/>
      </xdr:nvSpPr>
      <xdr:spPr>
        <a:xfrm>
          <a:off x="869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141514</xdr:rowOff>
    </xdr:from>
    <xdr:to>
      <xdr:col>50</xdr:col>
      <xdr:colOff>114300</xdr:colOff>
      <xdr:row>36</xdr:row>
      <xdr:rowOff>141514</xdr:rowOff>
    </xdr:to>
    <xdr:cxnSp macro="">
      <xdr:nvCxnSpPr>
        <xdr:cNvPr id="123" name="直線コネクタ 122"/>
        <xdr:cNvCxnSpPr/>
      </xdr:nvCxnSpPr>
      <xdr:spPr>
        <a:xfrm>
          <a:off x="8750300" y="631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24"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36484</xdr:rowOff>
    </xdr:from>
    <xdr:ext cx="469744" cy="259045"/>
    <xdr:sp macro="" textlink="">
      <xdr:nvSpPr>
        <xdr:cNvPr id="125" name="n_2aveValue【図書館】&#10;一人当たり面積"/>
        <xdr:cNvSpPr txBox="1"/>
      </xdr:nvSpPr>
      <xdr:spPr>
        <a:xfrm>
          <a:off x="85154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37391</xdr:rowOff>
    </xdr:from>
    <xdr:ext cx="469744" cy="259045"/>
    <xdr:sp macro="" textlink="">
      <xdr:nvSpPr>
        <xdr:cNvPr id="126" name="n_1mainValue【図書館】&#10;一人当たり面積"/>
        <xdr:cNvSpPr txBox="1"/>
      </xdr:nvSpPr>
      <xdr:spPr>
        <a:xfrm>
          <a:off x="9391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37391</xdr:rowOff>
    </xdr:from>
    <xdr:ext cx="469744" cy="259045"/>
    <xdr:sp macro="" textlink="">
      <xdr:nvSpPr>
        <xdr:cNvPr id="127" name="n_2mainValue【図書館】&#10;一人当たり面積"/>
        <xdr:cNvSpPr txBox="1"/>
      </xdr:nvSpPr>
      <xdr:spPr>
        <a:xfrm>
          <a:off x="8515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55"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64" name="楕円 163"/>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65" name="【体育館・プール】&#10;有形固定資産減価償却率該当値テキスト"/>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129794</xdr:rowOff>
    </xdr:from>
    <xdr:to>
      <xdr:col>20</xdr:col>
      <xdr:colOff>38100</xdr:colOff>
      <xdr:row>61</xdr:row>
      <xdr:rowOff>59944</xdr:rowOff>
    </xdr:to>
    <xdr:sp macro="" textlink="">
      <xdr:nvSpPr>
        <xdr:cNvPr id="166" name="楕円 165"/>
        <xdr:cNvSpPr/>
      </xdr:nvSpPr>
      <xdr:spPr>
        <a:xfrm>
          <a:off x="3746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61</xdr:row>
      <xdr:rowOff>9144</xdr:rowOff>
    </xdr:to>
    <xdr:cxnSp macro="">
      <xdr:nvCxnSpPr>
        <xdr:cNvPr id="167" name="直線コネクタ 166"/>
        <xdr:cNvCxnSpPr/>
      </xdr:nvCxnSpPr>
      <xdr:spPr>
        <a:xfrm flipV="1">
          <a:off x="3797300" y="104127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157226</xdr:rowOff>
    </xdr:from>
    <xdr:to>
      <xdr:col>15</xdr:col>
      <xdr:colOff>101600</xdr:colOff>
      <xdr:row>60</xdr:row>
      <xdr:rowOff>87376</xdr:rowOff>
    </xdr:to>
    <xdr:sp macro="" textlink="">
      <xdr:nvSpPr>
        <xdr:cNvPr id="168" name="楕円 167"/>
        <xdr:cNvSpPr/>
      </xdr:nvSpPr>
      <xdr:spPr>
        <a:xfrm>
          <a:off x="2857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36576</xdr:rowOff>
    </xdr:from>
    <xdr:to>
      <xdr:col>19</xdr:col>
      <xdr:colOff>177800</xdr:colOff>
      <xdr:row>61</xdr:row>
      <xdr:rowOff>9144</xdr:rowOff>
    </xdr:to>
    <xdr:cxnSp macro="">
      <xdr:nvCxnSpPr>
        <xdr:cNvPr id="169" name="直線コネクタ 168"/>
        <xdr:cNvCxnSpPr/>
      </xdr:nvCxnSpPr>
      <xdr:spPr>
        <a:xfrm>
          <a:off x="2908300" y="1032357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70"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71"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51071</xdr:rowOff>
    </xdr:from>
    <xdr:ext cx="405111" cy="259045"/>
    <xdr:sp macro="" textlink="">
      <xdr:nvSpPr>
        <xdr:cNvPr id="172" name="n_1mainValue【体育館・プール】&#10;有形固定資産減価償却率"/>
        <xdr:cNvSpPr txBox="1"/>
      </xdr:nvSpPr>
      <xdr:spPr>
        <a:xfrm>
          <a:off x="35820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78503</xdr:rowOff>
    </xdr:from>
    <xdr:ext cx="405111" cy="259045"/>
    <xdr:sp macro="" textlink="">
      <xdr:nvSpPr>
        <xdr:cNvPr id="173" name="n_2mainValue【体育館・プール】&#10;有形固定資産減価償却率"/>
        <xdr:cNvSpPr txBox="1"/>
      </xdr:nvSpPr>
      <xdr:spPr>
        <a:xfrm>
          <a:off x="2705744"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200"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116078</xdr:rowOff>
    </xdr:from>
    <xdr:to>
      <xdr:col>55</xdr:col>
      <xdr:colOff>50800</xdr:colOff>
      <xdr:row>62</xdr:row>
      <xdr:rowOff>46228</xdr:rowOff>
    </xdr:to>
    <xdr:sp macro="" textlink="">
      <xdr:nvSpPr>
        <xdr:cNvPr id="209" name="楕円 208"/>
        <xdr:cNvSpPr/>
      </xdr:nvSpPr>
      <xdr:spPr>
        <a:xfrm>
          <a:off x="10426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94505</xdr:rowOff>
    </xdr:from>
    <xdr:ext cx="469744" cy="259045"/>
    <xdr:sp macro="" textlink="">
      <xdr:nvSpPr>
        <xdr:cNvPr id="210" name="【体育館・プール】&#10;一人当たり面積該当値テキスト"/>
        <xdr:cNvSpPr txBox="1"/>
      </xdr:nvSpPr>
      <xdr:spPr>
        <a:xfrm>
          <a:off x="10515600"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116078</xdr:rowOff>
    </xdr:from>
    <xdr:to>
      <xdr:col>50</xdr:col>
      <xdr:colOff>165100</xdr:colOff>
      <xdr:row>62</xdr:row>
      <xdr:rowOff>46228</xdr:rowOff>
    </xdr:to>
    <xdr:sp macro="" textlink="">
      <xdr:nvSpPr>
        <xdr:cNvPr id="211" name="楕円 210"/>
        <xdr:cNvSpPr/>
      </xdr:nvSpPr>
      <xdr:spPr>
        <a:xfrm>
          <a:off x="9588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166878</xdr:rowOff>
    </xdr:from>
    <xdr:to>
      <xdr:col>55</xdr:col>
      <xdr:colOff>0</xdr:colOff>
      <xdr:row>61</xdr:row>
      <xdr:rowOff>166878</xdr:rowOff>
    </xdr:to>
    <xdr:cxnSp macro="">
      <xdr:nvCxnSpPr>
        <xdr:cNvPr id="212" name="直線コネクタ 211"/>
        <xdr:cNvCxnSpPr/>
      </xdr:nvCxnSpPr>
      <xdr:spPr>
        <a:xfrm>
          <a:off x="9639300" y="1062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54356</xdr:rowOff>
    </xdr:from>
    <xdr:to>
      <xdr:col>46</xdr:col>
      <xdr:colOff>38100</xdr:colOff>
      <xdr:row>62</xdr:row>
      <xdr:rowOff>155956</xdr:rowOff>
    </xdr:to>
    <xdr:sp macro="" textlink="">
      <xdr:nvSpPr>
        <xdr:cNvPr id="213" name="楕円 212"/>
        <xdr:cNvSpPr/>
      </xdr:nvSpPr>
      <xdr:spPr>
        <a:xfrm>
          <a:off x="8699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166878</xdr:rowOff>
    </xdr:from>
    <xdr:to>
      <xdr:col>50</xdr:col>
      <xdr:colOff>114300</xdr:colOff>
      <xdr:row>62</xdr:row>
      <xdr:rowOff>105156</xdr:rowOff>
    </xdr:to>
    <xdr:cxnSp macro="">
      <xdr:nvCxnSpPr>
        <xdr:cNvPr id="214" name="直線コネクタ 213"/>
        <xdr:cNvCxnSpPr/>
      </xdr:nvCxnSpPr>
      <xdr:spPr>
        <a:xfrm flipV="1">
          <a:off x="8750300" y="106253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15"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16"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37355</xdr:rowOff>
    </xdr:from>
    <xdr:ext cx="469744" cy="259045"/>
    <xdr:sp macro="" textlink="">
      <xdr:nvSpPr>
        <xdr:cNvPr id="217" name="n_1mainValue【体育館・プール】&#10;一人当たり面積"/>
        <xdr:cNvSpPr txBox="1"/>
      </xdr:nvSpPr>
      <xdr:spPr>
        <a:xfrm>
          <a:off x="9391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147083</xdr:rowOff>
    </xdr:from>
    <xdr:ext cx="469744" cy="259045"/>
    <xdr:sp macro="" textlink="">
      <xdr:nvSpPr>
        <xdr:cNvPr id="218" name="n_2mainValue【体育館・プール】&#10;一人当たり面積"/>
        <xdr:cNvSpPr txBox="1"/>
      </xdr:nvSpPr>
      <xdr:spPr>
        <a:xfrm>
          <a:off x="8515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46"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69596</xdr:rowOff>
    </xdr:from>
    <xdr:to>
      <xdr:col>24</xdr:col>
      <xdr:colOff>114300</xdr:colOff>
      <xdr:row>81</xdr:row>
      <xdr:rowOff>171196</xdr:rowOff>
    </xdr:to>
    <xdr:sp macro="" textlink="">
      <xdr:nvSpPr>
        <xdr:cNvPr id="255" name="楕円 254"/>
        <xdr:cNvSpPr/>
      </xdr:nvSpPr>
      <xdr:spPr>
        <a:xfrm>
          <a:off x="45847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92473</xdr:rowOff>
    </xdr:from>
    <xdr:ext cx="405111" cy="259045"/>
    <xdr:sp macro="" textlink="">
      <xdr:nvSpPr>
        <xdr:cNvPr id="256" name="【福祉施設】&#10;有形固定資産減価償却率該当値テキスト"/>
        <xdr:cNvSpPr txBox="1"/>
      </xdr:nvSpPr>
      <xdr:spPr>
        <a:xfrm>
          <a:off x="4673600" y="1380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115315</xdr:rowOff>
    </xdr:from>
    <xdr:to>
      <xdr:col>20</xdr:col>
      <xdr:colOff>38100</xdr:colOff>
      <xdr:row>82</xdr:row>
      <xdr:rowOff>45465</xdr:rowOff>
    </xdr:to>
    <xdr:sp macro="" textlink="">
      <xdr:nvSpPr>
        <xdr:cNvPr id="257" name="楕円 256"/>
        <xdr:cNvSpPr/>
      </xdr:nvSpPr>
      <xdr:spPr>
        <a:xfrm>
          <a:off x="3746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120396</xdr:rowOff>
    </xdr:from>
    <xdr:to>
      <xdr:col>24</xdr:col>
      <xdr:colOff>63500</xdr:colOff>
      <xdr:row>81</xdr:row>
      <xdr:rowOff>166115</xdr:rowOff>
    </xdr:to>
    <xdr:cxnSp macro="">
      <xdr:nvCxnSpPr>
        <xdr:cNvPr id="258" name="直線コネクタ 257"/>
        <xdr:cNvCxnSpPr/>
      </xdr:nvCxnSpPr>
      <xdr:spPr>
        <a:xfrm flipV="1">
          <a:off x="3797300" y="1400784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99313</xdr:rowOff>
    </xdr:from>
    <xdr:to>
      <xdr:col>15</xdr:col>
      <xdr:colOff>101600</xdr:colOff>
      <xdr:row>82</xdr:row>
      <xdr:rowOff>29463</xdr:rowOff>
    </xdr:to>
    <xdr:sp macro="" textlink="">
      <xdr:nvSpPr>
        <xdr:cNvPr id="259" name="楕円 258"/>
        <xdr:cNvSpPr/>
      </xdr:nvSpPr>
      <xdr:spPr>
        <a:xfrm>
          <a:off x="2857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150113</xdr:rowOff>
    </xdr:from>
    <xdr:to>
      <xdr:col>19</xdr:col>
      <xdr:colOff>177800</xdr:colOff>
      <xdr:row>81</xdr:row>
      <xdr:rowOff>166115</xdr:rowOff>
    </xdr:to>
    <xdr:cxnSp macro="">
      <xdr:nvCxnSpPr>
        <xdr:cNvPr id="260" name="直線コネクタ 259"/>
        <xdr:cNvCxnSpPr/>
      </xdr:nvCxnSpPr>
      <xdr:spPr>
        <a:xfrm>
          <a:off x="2908300" y="1403756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61"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96029</xdr:rowOff>
    </xdr:from>
    <xdr:ext cx="405111" cy="259045"/>
    <xdr:sp macro="" textlink="">
      <xdr:nvSpPr>
        <xdr:cNvPr id="262" name="n_2aveValue【福祉施設】&#10;有形固定資産減価償却率"/>
        <xdr:cNvSpPr txBox="1"/>
      </xdr:nvSpPr>
      <xdr:spPr>
        <a:xfrm>
          <a:off x="2705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61992</xdr:rowOff>
    </xdr:from>
    <xdr:ext cx="405111" cy="259045"/>
    <xdr:sp macro="" textlink="">
      <xdr:nvSpPr>
        <xdr:cNvPr id="263" name="n_1mainValue【福祉施設】&#10;有形固定資産減価償却率"/>
        <xdr:cNvSpPr txBox="1"/>
      </xdr:nvSpPr>
      <xdr:spPr>
        <a:xfrm>
          <a:off x="35820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45990</xdr:rowOff>
    </xdr:from>
    <xdr:ext cx="405111" cy="259045"/>
    <xdr:sp macro="" textlink="">
      <xdr:nvSpPr>
        <xdr:cNvPr id="264" name="n_2mainValue【福祉施設】&#10;有形固定資産減価償却率"/>
        <xdr:cNvSpPr txBox="1"/>
      </xdr:nvSpPr>
      <xdr:spPr>
        <a:xfrm>
          <a:off x="2705744"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93"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127000</xdr:rowOff>
    </xdr:from>
    <xdr:to>
      <xdr:col>55</xdr:col>
      <xdr:colOff>50800</xdr:colOff>
      <xdr:row>83</xdr:row>
      <xdr:rowOff>57150</xdr:rowOff>
    </xdr:to>
    <xdr:sp macro="" textlink="">
      <xdr:nvSpPr>
        <xdr:cNvPr id="302" name="楕円 301"/>
        <xdr:cNvSpPr/>
      </xdr:nvSpPr>
      <xdr:spPr>
        <a:xfrm>
          <a:off x="104267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149877</xdr:rowOff>
    </xdr:from>
    <xdr:ext cx="469744" cy="259045"/>
    <xdr:sp macro="" textlink="">
      <xdr:nvSpPr>
        <xdr:cNvPr id="303" name="【福祉施設】&#10;一人当たり面積該当値テキスト"/>
        <xdr:cNvSpPr txBox="1"/>
      </xdr:nvSpPr>
      <xdr:spPr>
        <a:xfrm>
          <a:off x="1051560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127000</xdr:rowOff>
    </xdr:from>
    <xdr:to>
      <xdr:col>50</xdr:col>
      <xdr:colOff>165100</xdr:colOff>
      <xdr:row>83</xdr:row>
      <xdr:rowOff>57150</xdr:rowOff>
    </xdr:to>
    <xdr:sp macro="" textlink="">
      <xdr:nvSpPr>
        <xdr:cNvPr id="304" name="楕円 303"/>
        <xdr:cNvSpPr/>
      </xdr:nvSpPr>
      <xdr:spPr>
        <a:xfrm>
          <a:off x="9588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6350</xdr:rowOff>
    </xdr:from>
    <xdr:to>
      <xdr:col>55</xdr:col>
      <xdr:colOff>0</xdr:colOff>
      <xdr:row>83</xdr:row>
      <xdr:rowOff>6350</xdr:rowOff>
    </xdr:to>
    <xdr:cxnSp macro="">
      <xdr:nvCxnSpPr>
        <xdr:cNvPr id="305" name="直線コネクタ 304"/>
        <xdr:cNvCxnSpPr/>
      </xdr:nvCxnSpPr>
      <xdr:spPr>
        <a:xfrm>
          <a:off x="9639300" y="1423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127000</xdr:rowOff>
    </xdr:from>
    <xdr:to>
      <xdr:col>46</xdr:col>
      <xdr:colOff>38100</xdr:colOff>
      <xdr:row>83</xdr:row>
      <xdr:rowOff>57150</xdr:rowOff>
    </xdr:to>
    <xdr:sp macro="" textlink="">
      <xdr:nvSpPr>
        <xdr:cNvPr id="306" name="楕円 305"/>
        <xdr:cNvSpPr/>
      </xdr:nvSpPr>
      <xdr:spPr>
        <a:xfrm>
          <a:off x="8699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6350</xdr:rowOff>
    </xdr:from>
    <xdr:to>
      <xdr:col>50</xdr:col>
      <xdr:colOff>114300</xdr:colOff>
      <xdr:row>83</xdr:row>
      <xdr:rowOff>6350</xdr:rowOff>
    </xdr:to>
    <xdr:cxnSp macro="">
      <xdr:nvCxnSpPr>
        <xdr:cNvPr id="307" name="直線コネクタ 306"/>
        <xdr:cNvCxnSpPr/>
      </xdr:nvCxnSpPr>
      <xdr:spPr>
        <a:xfrm>
          <a:off x="8750300" y="1423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308"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09"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73677</xdr:rowOff>
    </xdr:from>
    <xdr:ext cx="469744" cy="259045"/>
    <xdr:sp macro="" textlink="">
      <xdr:nvSpPr>
        <xdr:cNvPr id="310" name="n_1main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73677</xdr:rowOff>
    </xdr:from>
    <xdr:ext cx="469744" cy="259045"/>
    <xdr:sp macro="" textlink="">
      <xdr:nvSpPr>
        <xdr:cNvPr id="311" name="n_2mainValue【福祉施設】&#10;一人当たり面積"/>
        <xdr:cNvSpPr txBox="1"/>
      </xdr:nvSpPr>
      <xdr:spPr>
        <a:xfrm>
          <a:off x="8515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341"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34925</xdr:rowOff>
    </xdr:from>
    <xdr:to>
      <xdr:col>24</xdr:col>
      <xdr:colOff>114300</xdr:colOff>
      <xdr:row>108</xdr:row>
      <xdr:rowOff>136525</xdr:rowOff>
    </xdr:to>
    <xdr:sp macro="" textlink="">
      <xdr:nvSpPr>
        <xdr:cNvPr id="350" name="楕円 349"/>
        <xdr:cNvSpPr/>
      </xdr:nvSpPr>
      <xdr:spPr>
        <a:xfrm>
          <a:off x="45847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121302</xdr:rowOff>
    </xdr:from>
    <xdr:ext cx="405111" cy="259045"/>
    <xdr:sp macro="" textlink="">
      <xdr:nvSpPr>
        <xdr:cNvPr id="351" name="【市民会館】&#10;有形固定資産減価償却率該当値テキスト"/>
        <xdr:cNvSpPr txBox="1"/>
      </xdr:nvSpPr>
      <xdr:spPr>
        <a:xfrm>
          <a:off x="4673600" y="1846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73025</xdr:rowOff>
    </xdr:from>
    <xdr:to>
      <xdr:col>20</xdr:col>
      <xdr:colOff>38100</xdr:colOff>
      <xdr:row>109</xdr:row>
      <xdr:rowOff>3175</xdr:rowOff>
    </xdr:to>
    <xdr:sp macro="" textlink="">
      <xdr:nvSpPr>
        <xdr:cNvPr id="352" name="楕円 351"/>
        <xdr:cNvSpPr/>
      </xdr:nvSpPr>
      <xdr:spPr>
        <a:xfrm>
          <a:off x="3746500" y="18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85725</xdr:rowOff>
    </xdr:from>
    <xdr:to>
      <xdr:col>24</xdr:col>
      <xdr:colOff>63500</xdr:colOff>
      <xdr:row>108</xdr:row>
      <xdr:rowOff>123825</xdr:rowOff>
    </xdr:to>
    <xdr:cxnSp macro="">
      <xdr:nvCxnSpPr>
        <xdr:cNvPr id="353" name="直線コネクタ 352"/>
        <xdr:cNvCxnSpPr/>
      </xdr:nvCxnSpPr>
      <xdr:spPr>
        <a:xfrm flipV="1">
          <a:off x="3797300" y="18602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124461</xdr:rowOff>
    </xdr:from>
    <xdr:to>
      <xdr:col>15</xdr:col>
      <xdr:colOff>101600</xdr:colOff>
      <xdr:row>109</xdr:row>
      <xdr:rowOff>54611</xdr:rowOff>
    </xdr:to>
    <xdr:sp macro="" textlink="">
      <xdr:nvSpPr>
        <xdr:cNvPr id="354" name="楕円 353"/>
        <xdr:cNvSpPr/>
      </xdr:nvSpPr>
      <xdr:spPr>
        <a:xfrm>
          <a:off x="2857500" y="18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123825</xdr:rowOff>
    </xdr:from>
    <xdr:to>
      <xdr:col>19</xdr:col>
      <xdr:colOff>177800</xdr:colOff>
      <xdr:row>109</xdr:row>
      <xdr:rowOff>3811</xdr:rowOff>
    </xdr:to>
    <xdr:cxnSp macro="">
      <xdr:nvCxnSpPr>
        <xdr:cNvPr id="355" name="直線コネクタ 354"/>
        <xdr:cNvCxnSpPr/>
      </xdr:nvCxnSpPr>
      <xdr:spPr>
        <a:xfrm flipV="1">
          <a:off x="2908300" y="186404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25416</xdr:rowOff>
    </xdr:from>
    <xdr:ext cx="405111" cy="259045"/>
    <xdr:sp macro="" textlink="">
      <xdr:nvSpPr>
        <xdr:cNvPr id="356"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5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165752</xdr:rowOff>
    </xdr:from>
    <xdr:ext cx="405111" cy="259045"/>
    <xdr:sp macro="" textlink="">
      <xdr:nvSpPr>
        <xdr:cNvPr id="358" name="n_1mainValue【市民会館】&#10;有形固定資産減価償却率"/>
        <xdr:cNvSpPr txBox="1"/>
      </xdr:nvSpPr>
      <xdr:spPr>
        <a:xfrm>
          <a:off x="3582044" y="186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45738</xdr:rowOff>
    </xdr:from>
    <xdr:ext cx="405111" cy="259045"/>
    <xdr:sp macro="" textlink="">
      <xdr:nvSpPr>
        <xdr:cNvPr id="359" name="n_2mainValue【市民会館】&#10;有形固定資産減価償却率"/>
        <xdr:cNvSpPr txBox="1"/>
      </xdr:nvSpPr>
      <xdr:spPr>
        <a:xfrm>
          <a:off x="2705744"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88"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21589</xdr:rowOff>
    </xdr:from>
    <xdr:to>
      <xdr:col>55</xdr:col>
      <xdr:colOff>50800</xdr:colOff>
      <xdr:row>101</xdr:row>
      <xdr:rowOff>123189</xdr:rowOff>
    </xdr:to>
    <xdr:sp macro="" textlink="">
      <xdr:nvSpPr>
        <xdr:cNvPr id="397" name="楕円 396"/>
        <xdr:cNvSpPr/>
      </xdr:nvSpPr>
      <xdr:spPr>
        <a:xfrm>
          <a:off x="104267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44466</xdr:rowOff>
    </xdr:from>
    <xdr:ext cx="469744" cy="259045"/>
    <xdr:sp macro="" textlink="">
      <xdr:nvSpPr>
        <xdr:cNvPr id="398" name="【市民会館】&#10;一人当たり面積該当値テキスト"/>
        <xdr:cNvSpPr txBox="1"/>
      </xdr:nvSpPr>
      <xdr:spPr>
        <a:xfrm>
          <a:off x="10515600"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13970</xdr:rowOff>
    </xdr:from>
    <xdr:to>
      <xdr:col>50</xdr:col>
      <xdr:colOff>165100</xdr:colOff>
      <xdr:row>101</xdr:row>
      <xdr:rowOff>115570</xdr:rowOff>
    </xdr:to>
    <xdr:sp macro="" textlink="">
      <xdr:nvSpPr>
        <xdr:cNvPr id="399" name="楕円 398"/>
        <xdr:cNvSpPr/>
      </xdr:nvSpPr>
      <xdr:spPr>
        <a:xfrm>
          <a:off x="9588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64770</xdr:rowOff>
    </xdr:from>
    <xdr:to>
      <xdr:col>55</xdr:col>
      <xdr:colOff>0</xdr:colOff>
      <xdr:row>101</xdr:row>
      <xdr:rowOff>72389</xdr:rowOff>
    </xdr:to>
    <xdr:cxnSp macro="">
      <xdr:nvCxnSpPr>
        <xdr:cNvPr id="400" name="直線コネクタ 399"/>
        <xdr:cNvCxnSpPr/>
      </xdr:nvCxnSpPr>
      <xdr:spPr>
        <a:xfrm>
          <a:off x="9639300" y="17381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59689</xdr:rowOff>
    </xdr:from>
    <xdr:to>
      <xdr:col>46</xdr:col>
      <xdr:colOff>38100</xdr:colOff>
      <xdr:row>101</xdr:row>
      <xdr:rowOff>161289</xdr:rowOff>
    </xdr:to>
    <xdr:sp macro="" textlink="">
      <xdr:nvSpPr>
        <xdr:cNvPr id="401" name="楕円 400"/>
        <xdr:cNvSpPr/>
      </xdr:nvSpPr>
      <xdr:spPr>
        <a:xfrm>
          <a:off x="8699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64770</xdr:rowOff>
    </xdr:from>
    <xdr:to>
      <xdr:col>50</xdr:col>
      <xdr:colOff>114300</xdr:colOff>
      <xdr:row>101</xdr:row>
      <xdr:rowOff>110489</xdr:rowOff>
    </xdr:to>
    <xdr:cxnSp macro="">
      <xdr:nvCxnSpPr>
        <xdr:cNvPr id="402" name="直線コネクタ 401"/>
        <xdr:cNvCxnSpPr/>
      </xdr:nvCxnSpPr>
      <xdr:spPr>
        <a:xfrm flipV="1">
          <a:off x="8750300" y="17381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403"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04" name="n_2aveValue【市民会館】&#10;一人当たり面積"/>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132097</xdr:rowOff>
    </xdr:from>
    <xdr:ext cx="469744" cy="259045"/>
    <xdr:sp macro="" textlink="">
      <xdr:nvSpPr>
        <xdr:cNvPr id="405" name="n_1mainValue【市民会館】&#10;一人当たり面積"/>
        <xdr:cNvSpPr txBox="1"/>
      </xdr:nvSpPr>
      <xdr:spPr>
        <a:xfrm>
          <a:off x="9391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6366</xdr:rowOff>
    </xdr:from>
    <xdr:ext cx="469744" cy="259045"/>
    <xdr:sp macro="" textlink="">
      <xdr:nvSpPr>
        <xdr:cNvPr id="406" name="n_2mainValue【市民会館】&#10;一人当たり面積"/>
        <xdr:cNvSpPr txBox="1"/>
      </xdr:nvSpPr>
      <xdr:spPr>
        <a:xfrm>
          <a:off x="8515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36"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445" name="楕円 444"/>
        <xdr:cNvSpPr/>
      </xdr:nvSpPr>
      <xdr:spPr>
        <a:xfrm>
          <a:off x="162687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40022</xdr:rowOff>
    </xdr:from>
    <xdr:ext cx="405111" cy="259045"/>
    <xdr:sp macro="" textlink="">
      <xdr:nvSpPr>
        <xdr:cNvPr id="446" name="【一般廃棄物処理施設】&#10;有形固定資産減価償却率該当値テキスト"/>
        <xdr:cNvSpPr txBox="1"/>
      </xdr:nvSpPr>
      <xdr:spPr>
        <a:xfrm>
          <a:off x="16357600"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135890</xdr:rowOff>
    </xdr:from>
    <xdr:to>
      <xdr:col>81</xdr:col>
      <xdr:colOff>101600</xdr:colOff>
      <xdr:row>40</xdr:row>
      <xdr:rowOff>66040</xdr:rowOff>
    </xdr:to>
    <xdr:sp macro="" textlink="">
      <xdr:nvSpPr>
        <xdr:cNvPr id="447" name="楕円 446"/>
        <xdr:cNvSpPr/>
      </xdr:nvSpPr>
      <xdr:spPr>
        <a:xfrm>
          <a:off x="15430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40</xdr:row>
      <xdr:rowOff>15240</xdr:rowOff>
    </xdr:to>
    <xdr:cxnSp macro="">
      <xdr:nvCxnSpPr>
        <xdr:cNvPr id="448" name="直線コネクタ 447"/>
        <xdr:cNvCxnSpPr/>
      </xdr:nvCxnSpPr>
      <xdr:spPr>
        <a:xfrm flipV="1">
          <a:off x="15481300" y="679894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34925</xdr:rowOff>
    </xdr:from>
    <xdr:to>
      <xdr:col>76</xdr:col>
      <xdr:colOff>165100</xdr:colOff>
      <xdr:row>40</xdr:row>
      <xdr:rowOff>136525</xdr:rowOff>
    </xdr:to>
    <xdr:sp macro="" textlink="">
      <xdr:nvSpPr>
        <xdr:cNvPr id="449" name="楕円 448"/>
        <xdr:cNvSpPr/>
      </xdr:nvSpPr>
      <xdr:spPr>
        <a:xfrm>
          <a:off x="14541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15240</xdr:rowOff>
    </xdr:from>
    <xdr:to>
      <xdr:col>81</xdr:col>
      <xdr:colOff>50800</xdr:colOff>
      <xdr:row>40</xdr:row>
      <xdr:rowOff>85725</xdr:rowOff>
    </xdr:to>
    <xdr:cxnSp macro="">
      <xdr:nvCxnSpPr>
        <xdr:cNvPr id="450" name="直線コネクタ 449"/>
        <xdr:cNvCxnSpPr/>
      </xdr:nvCxnSpPr>
      <xdr:spPr>
        <a:xfrm flipV="1">
          <a:off x="14592300" y="687324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51"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52"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57167</xdr:rowOff>
    </xdr:from>
    <xdr:ext cx="405111" cy="259045"/>
    <xdr:sp macro="" textlink="">
      <xdr:nvSpPr>
        <xdr:cNvPr id="453" name="n_1mainValue【一般廃棄物処理施設】&#10;有形固定資産減価償却率"/>
        <xdr:cNvSpPr txBox="1"/>
      </xdr:nvSpPr>
      <xdr:spPr>
        <a:xfrm>
          <a:off x="152660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127652</xdr:rowOff>
    </xdr:from>
    <xdr:ext cx="405111" cy="259045"/>
    <xdr:sp macro="" textlink="">
      <xdr:nvSpPr>
        <xdr:cNvPr id="454" name="n_2mainValue【一般廃棄物処理施設】&#10;有形固定資産減価償却率"/>
        <xdr:cNvSpPr txBox="1"/>
      </xdr:nvSpPr>
      <xdr:spPr>
        <a:xfrm>
          <a:off x="14389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83"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46177</xdr:rowOff>
    </xdr:from>
    <xdr:to>
      <xdr:col>116</xdr:col>
      <xdr:colOff>114300</xdr:colOff>
      <xdr:row>34</xdr:row>
      <xdr:rowOff>147777</xdr:rowOff>
    </xdr:to>
    <xdr:sp macro="" textlink="">
      <xdr:nvSpPr>
        <xdr:cNvPr id="492" name="楕円 491"/>
        <xdr:cNvSpPr/>
      </xdr:nvSpPr>
      <xdr:spPr>
        <a:xfrm>
          <a:off x="22110700" y="58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69054</xdr:rowOff>
    </xdr:from>
    <xdr:ext cx="599010" cy="259045"/>
    <xdr:sp macro="" textlink="">
      <xdr:nvSpPr>
        <xdr:cNvPr id="493" name="【一般廃棄物処理施設】&#10;一人当たり有形固定資産（償却資産）額該当値テキスト"/>
        <xdr:cNvSpPr txBox="1"/>
      </xdr:nvSpPr>
      <xdr:spPr>
        <a:xfrm>
          <a:off x="22199600" y="572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43447</xdr:rowOff>
    </xdr:from>
    <xdr:to>
      <xdr:col>112</xdr:col>
      <xdr:colOff>38100</xdr:colOff>
      <xdr:row>34</xdr:row>
      <xdr:rowOff>145047</xdr:rowOff>
    </xdr:to>
    <xdr:sp macro="" textlink="">
      <xdr:nvSpPr>
        <xdr:cNvPr id="494" name="楕円 493"/>
        <xdr:cNvSpPr/>
      </xdr:nvSpPr>
      <xdr:spPr>
        <a:xfrm>
          <a:off x="21272500" y="58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94247</xdr:rowOff>
    </xdr:from>
    <xdr:to>
      <xdr:col>116</xdr:col>
      <xdr:colOff>63500</xdr:colOff>
      <xdr:row>34</xdr:row>
      <xdr:rowOff>96977</xdr:rowOff>
    </xdr:to>
    <xdr:cxnSp macro="">
      <xdr:nvCxnSpPr>
        <xdr:cNvPr id="495" name="直線コネクタ 494"/>
        <xdr:cNvCxnSpPr/>
      </xdr:nvCxnSpPr>
      <xdr:spPr>
        <a:xfrm>
          <a:off x="21323300" y="5923547"/>
          <a:ext cx="8382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36830</xdr:rowOff>
    </xdr:from>
    <xdr:to>
      <xdr:col>107</xdr:col>
      <xdr:colOff>101600</xdr:colOff>
      <xdr:row>34</xdr:row>
      <xdr:rowOff>138430</xdr:rowOff>
    </xdr:to>
    <xdr:sp macro="" textlink="">
      <xdr:nvSpPr>
        <xdr:cNvPr id="496" name="楕円 495"/>
        <xdr:cNvSpPr/>
      </xdr:nvSpPr>
      <xdr:spPr>
        <a:xfrm>
          <a:off x="20383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87630</xdr:rowOff>
    </xdr:from>
    <xdr:to>
      <xdr:col>111</xdr:col>
      <xdr:colOff>177800</xdr:colOff>
      <xdr:row>34</xdr:row>
      <xdr:rowOff>94247</xdr:rowOff>
    </xdr:to>
    <xdr:cxnSp macro="">
      <xdr:nvCxnSpPr>
        <xdr:cNvPr id="497" name="直線コネクタ 496"/>
        <xdr:cNvCxnSpPr/>
      </xdr:nvCxnSpPr>
      <xdr:spPr>
        <a:xfrm>
          <a:off x="20434300" y="5916930"/>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98"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104906</xdr:rowOff>
    </xdr:from>
    <xdr:ext cx="534377" cy="259045"/>
    <xdr:sp macro="" textlink="">
      <xdr:nvSpPr>
        <xdr:cNvPr id="499" name="n_2aveValue【一般廃棄物処理施設】&#10;一人当たり有形固定資産（償却資産）額"/>
        <xdr:cNvSpPr txBox="1"/>
      </xdr:nvSpPr>
      <xdr:spPr>
        <a:xfrm>
          <a:off x="20167111" y="64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161574</xdr:rowOff>
    </xdr:from>
    <xdr:ext cx="599010" cy="259045"/>
    <xdr:sp macro="" textlink="">
      <xdr:nvSpPr>
        <xdr:cNvPr id="500" name="n_1mainValue【一般廃棄物処理施設】&#10;一人当たり有形固定資産（償却資産）額"/>
        <xdr:cNvSpPr txBox="1"/>
      </xdr:nvSpPr>
      <xdr:spPr>
        <a:xfrm>
          <a:off x="21011095" y="56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154957</xdr:rowOff>
    </xdr:from>
    <xdr:ext cx="599010" cy="259045"/>
    <xdr:sp macro="" textlink="">
      <xdr:nvSpPr>
        <xdr:cNvPr id="501" name="n_2mainValue【一般廃棄物処理施設】&#10;一人当たり有形固定資産（償却資産）額"/>
        <xdr:cNvSpPr txBox="1"/>
      </xdr:nvSpPr>
      <xdr:spPr>
        <a:xfrm>
          <a:off x="20134795" y="564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3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542" name="楕円 541"/>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115405</xdr:rowOff>
    </xdr:from>
    <xdr:ext cx="405111" cy="259045"/>
    <xdr:sp macro="" textlink="">
      <xdr:nvSpPr>
        <xdr:cNvPr id="543" name="【保健センター・保健所】&#10;有形固定資産減価償却率該当値テキスト"/>
        <xdr:cNvSpPr txBox="1"/>
      </xdr:nvSpPr>
      <xdr:spPr>
        <a:xfrm>
          <a:off x="16357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544" name="楕円 543"/>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xdr:rowOff>
    </xdr:from>
    <xdr:to>
      <xdr:col>85</xdr:col>
      <xdr:colOff>127000</xdr:colOff>
      <xdr:row>60</xdr:row>
      <xdr:rowOff>84909</xdr:rowOff>
    </xdr:to>
    <xdr:cxnSp macro="">
      <xdr:nvCxnSpPr>
        <xdr:cNvPr id="545" name="直線コネクタ 544"/>
        <xdr:cNvCxnSpPr/>
      </xdr:nvCxnSpPr>
      <xdr:spPr>
        <a:xfrm flipV="1">
          <a:off x="15481300" y="1030332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46" name="楕円 545"/>
        <xdr:cNvSpPr/>
      </xdr:nvSpPr>
      <xdr:spPr>
        <a:xfrm>
          <a:off x="14541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156754</xdr:rowOff>
    </xdr:to>
    <xdr:cxnSp macro="">
      <xdr:nvCxnSpPr>
        <xdr:cNvPr id="547" name="直線コネクタ 546"/>
        <xdr:cNvCxnSpPr/>
      </xdr:nvCxnSpPr>
      <xdr:spPr>
        <a:xfrm flipV="1">
          <a:off x="14592300" y="1037190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48"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49"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550" name="n_1mainValue【保健センター・保健所】&#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27231</xdr:rowOff>
    </xdr:from>
    <xdr:ext cx="405111" cy="259045"/>
    <xdr:sp macro="" textlink="">
      <xdr:nvSpPr>
        <xdr:cNvPr id="551" name="n_2mainValue【保健センター・保健所】&#10;有形固定資産減価償却率"/>
        <xdr:cNvSpPr txBox="1"/>
      </xdr:nvSpPr>
      <xdr:spPr>
        <a:xfrm>
          <a:off x="14389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5" name="直線コネクタ 57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7" name="直線コネクタ 57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9" name="直線コネクタ 57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80"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1" name="フローチャート: 判断 58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82" name="フローチャート: 判断 58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83" name="フローチャート: 判断 582"/>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89" name="楕円 588"/>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80027</xdr:rowOff>
    </xdr:from>
    <xdr:ext cx="469744" cy="259045"/>
    <xdr:sp macro="" textlink="">
      <xdr:nvSpPr>
        <xdr:cNvPr id="590" name="【保健センター・保健所】&#10;一人当たり面積該当値テキスト"/>
        <xdr:cNvSpPr txBox="1"/>
      </xdr:nvSpPr>
      <xdr:spPr>
        <a:xfrm>
          <a:off x="221996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591" name="楕円 590"/>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61</xdr:row>
      <xdr:rowOff>152400</xdr:rowOff>
    </xdr:to>
    <xdr:cxnSp macro="">
      <xdr:nvCxnSpPr>
        <xdr:cNvPr id="592" name="直線コネクタ 591"/>
        <xdr:cNvCxnSpPr/>
      </xdr:nvCxnSpPr>
      <xdr:spPr>
        <a:xfrm>
          <a:off x="21323300" y="1061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93" name="楕円 592"/>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62</xdr:row>
      <xdr:rowOff>0</xdr:rowOff>
    </xdr:to>
    <xdr:cxnSp macro="">
      <xdr:nvCxnSpPr>
        <xdr:cNvPr id="594" name="直線コネクタ 593"/>
        <xdr:cNvCxnSpPr/>
      </xdr:nvCxnSpPr>
      <xdr:spPr>
        <a:xfrm flipV="1">
          <a:off x="20434300" y="10610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95"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96"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22877</xdr:rowOff>
    </xdr:from>
    <xdr:ext cx="469744" cy="259045"/>
    <xdr:sp macro="" textlink="">
      <xdr:nvSpPr>
        <xdr:cNvPr id="597" name="n_1mainValue【保健センター・保健所】&#10;一人当たり面積"/>
        <xdr:cNvSpPr txBox="1"/>
      </xdr:nvSpPr>
      <xdr:spPr>
        <a:xfrm>
          <a:off x="21075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98"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626"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28448</xdr:rowOff>
    </xdr:from>
    <xdr:to>
      <xdr:col>85</xdr:col>
      <xdr:colOff>177800</xdr:colOff>
      <xdr:row>81</xdr:row>
      <xdr:rowOff>130048</xdr:rowOff>
    </xdr:to>
    <xdr:sp macro="" textlink="">
      <xdr:nvSpPr>
        <xdr:cNvPr id="635" name="楕円 634"/>
        <xdr:cNvSpPr/>
      </xdr:nvSpPr>
      <xdr:spPr>
        <a:xfrm>
          <a:off x="162687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51325</xdr:rowOff>
    </xdr:from>
    <xdr:ext cx="405111" cy="259045"/>
    <xdr:sp macro="" textlink="">
      <xdr:nvSpPr>
        <xdr:cNvPr id="636" name="【消防施設】&#10;有形固定資産減価償却率該当値テキスト"/>
        <xdr:cNvSpPr txBox="1"/>
      </xdr:nvSpPr>
      <xdr:spPr>
        <a:xfrm>
          <a:off x="16357600" y="1376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74168</xdr:rowOff>
    </xdr:from>
    <xdr:to>
      <xdr:col>81</xdr:col>
      <xdr:colOff>101600</xdr:colOff>
      <xdr:row>82</xdr:row>
      <xdr:rowOff>4318</xdr:rowOff>
    </xdr:to>
    <xdr:sp macro="" textlink="">
      <xdr:nvSpPr>
        <xdr:cNvPr id="637" name="楕円 636"/>
        <xdr:cNvSpPr/>
      </xdr:nvSpPr>
      <xdr:spPr>
        <a:xfrm>
          <a:off x="15430500" y="139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79248</xdr:rowOff>
    </xdr:from>
    <xdr:to>
      <xdr:col>85</xdr:col>
      <xdr:colOff>127000</xdr:colOff>
      <xdr:row>81</xdr:row>
      <xdr:rowOff>124968</xdr:rowOff>
    </xdr:to>
    <xdr:cxnSp macro="">
      <xdr:nvCxnSpPr>
        <xdr:cNvPr id="638" name="直線コネクタ 637"/>
        <xdr:cNvCxnSpPr/>
      </xdr:nvCxnSpPr>
      <xdr:spPr>
        <a:xfrm flipV="1">
          <a:off x="15481300" y="139666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39"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40"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20845</xdr:rowOff>
    </xdr:from>
    <xdr:ext cx="405111" cy="259045"/>
    <xdr:sp macro="" textlink="">
      <xdr:nvSpPr>
        <xdr:cNvPr id="641" name="n_1mainValue【消防施設】&#10;有形固定資産減価償却率"/>
        <xdr:cNvSpPr txBox="1"/>
      </xdr:nvSpPr>
      <xdr:spPr>
        <a:xfrm>
          <a:off x="152660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67" name="直線コネクタ 666"/>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68"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69" name="直線コネクタ 668"/>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0"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1" name="直線コネクタ 67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72"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3" name="フローチャート: 判断 672"/>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4" name="フローチャート: 判断 673"/>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5" name="フローチャート: 判断 674"/>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19957</xdr:rowOff>
    </xdr:from>
    <xdr:to>
      <xdr:col>116</xdr:col>
      <xdr:colOff>114300</xdr:colOff>
      <xdr:row>84</xdr:row>
      <xdr:rowOff>121557</xdr:rowOff>
    </xdr:to>
    <xdr:sp macro="" textlink="">
      <xdr:nvSpPr>
        <xdr:cNvPr id="681" name="楕円 680"/>
        <xdr:cNvSpPr/>
      </xdr:nvSpPr>
      <xdr:spPr>
        <a:xfrm>
          <a:off x="22110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169834</xdr:rowOff>
    </xdr:from>
    <xdr:ext cx="469744" cy="259045"/>
    <xdr:sp macro="" textlink="">
      <xdr:nvSpPr>
        <xdr:cNvPr id="682" name="【消防施設】&#10;一人当たり面積該当値テキスト"/>
        <xdr:cNvSpPr txBox="1"/>
      </xdr:nvSpPr>
      <xdr:spPr>
        <a:xfrm>
          <a:off x="22199600"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19957</xdr:rowOff>
    </xdr:from>
    <xdr:to>
      <xdr:col>112</xdr:col>
      <xdr:colOff>38100</xdr:colOff>
      <xdr:row>84</xdr:row>
      <xdr:rowOff>121557</xdr:rowOff>
    </xdr:to>
    <xdr:sp macro="" textlink="">
      <xdr:nvSpPr>
        <xdr:cNvPr id="683" name="楕円 682"/>
        <xdr:cNvSpPr/>
      </xdr:nvSpPr>
      <xdr:spPr>
        <a:xfrm>
          <a:off x="21272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70757</xdr:rowOff>
    </xdr:from>
    <xdr:to>
      <xdr:col>116</xdr:col>
      <xdr:colOff>63500</xdr:colOff>
      <xdr:row>84</xdr:row>
      <xdr:rowOff>70757</xdr:rowOff>
    </xdr:to>
    <xdr:cxnSp macro="">
      <xdr:nvCxnSpPr>
        <xdr:cNvPr id="684" name="直線コネクタ 683"/>
        <xdr:cNvCxnSpPr/>
      </xdr:nvCxnSpPr>
      <xdr:spPr>
        <a:xfrm>
          <a:off x="21323300" y="1447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85"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86"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112684</xdr:rowOff>
    </xdr:from>
    <xdr:ext cx="469744" cy="259045"/>
    <xdr:sp macro="" textlink="">
      <xdr:nvSpPr>
        <xdr:cNvPr id="687" name="n_1mainValue【消防施設】&#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8" name="テキスト ボックス 7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2" name="直線コネクタ 711"/>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3"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14" name="直線コネクタ 713"/>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15"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16" name="直線コネクタ 715"/>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717"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18" name="フローチャート: 判断 717"/>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19" name="フローチャート: 判断 718"/>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0" name="フローチャート: 判断 719"/>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149225</xdr:rowOff>
    </xdr:from>
    <xdr:to>
      <xdr:col>85</xdr:col>
      <xdr:colOff>177800</xdr:colOff>
      <xdr:row>108</xdr:row>
      <xdr:rowOff>79375</xdr:rowOff>
    </xdr:to>
    <xdr:sp macro="" textlink="">
      <xdr:nvSpPr>
        <xdr:cNvPr id="726" name="楕円 725"/>
        <xdr:cNvSpPr/>
      </xdr:nvSpPr>
      <xdr:spPr>
        <a:xfrm>
          <a:off x="162687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127652</xdr:rowOff>
    </xdr:from>
    <xdr:ext cx="405111" cy="259045"/>
    <xdr:sp macro="" textlink="">
      <xdr:nvSpPr>
        <xdr:cNvPr id="727" name="【庁舎】&#10;有形固定資産減価償却率該当値テキスト"/>
        <xdr:cNvSpPr txBox="1"/>
      </xdr:nvSpPr>
      <xdr:spPr>
        <a:xfrm>
          <a:off x="16357600"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21589</xdr:rowOff>
    </xdr:from>
    <xdr:to>
      <xdr:col>81</xdr:col>
      <xdr:colOff>101600</xdr:colOff>
      <xdr:row>108</xdr:row>
      <xdr:rowOff>123189</xdr:rowOff>
    </xdr:to>
    <xdr:sp macro="" textlink="">
      <xdr:nvSpPr>
        <xdr:cNvPr id="728" name="楕円 727"/>
        <xdr:cNvSpPr/>
      </xdr:nvSpPr>
      <xdr:spPr>
        <a:xfrm>
          <a:off x="15430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28575</xdr:rowOff>
    </xdr:from>
    <xdr:to>
      <xdr:col>85</xdr:col>
      <xdr:colOff>127000</xdr:colOff>
      <xdr:row>108</xdr:row>
      <xdr:rowOff>72389</xdr:rowOff>
    </xdr:to>
    <xdr:cxnSp macro="">
      <xdr:nvCxnSpPr>
        <xdr:cNvPr id="729" name="直線コネクタ 728"/>
        <xdr:cNvCxnSpPr/>
      </xdr:nvCxnSpPr>
      <xdr:spPr>
        <a:xfrm flipV="1">
          <a:off x="15481300" y="185451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92075</xdr:rowOff>
    </xdr:from>
    <xdr:to>
      <xdr:col>76</xdr:col>
      <xdr:colOff>165100</xdr:colOff>
      <xdr:row>108</xdr:row>
      <xdr:rowOff>22225</xdr:rowOff>
    </xdr:to>
    <xdr:sp macro="" textlink="">
      <xdr:nvSpPr>
        <xdr:cNvPr id="730" name="楕円 729"/>
        <xdr:cNvSpPr/>
      </xdr:nvSpPr>
      <xdr:spPr>
        <a:xfrm>
          <a:off x="14541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142875</xdr:rowOff>
    </xdr:from>
    <xdr:to>
      <xdr:col>81</xdr:col>
      <xdr:colOff>50800</xdr:colOff>
      <xdr:row>108</xdr:row>
      <xdr:rowOff>72389</xdr:rowOff>
    </xdr:to>
    <xdr:cxnSp macro="">
      <xdr:nvCxnSpPr>
        <xdr:cNvPr id="731" name="直線コネクタ 730"/>
        <xdr:cNvCxnSpPr/>
      </xdr:nvCxnSpPr>
      <xdr:spPr>
        <a:xfrm>
          <a:off x="14592300" y="18488025"/>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732"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33"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114316</xdr:rowOff>
    </xdr:from>
    <xdr:ext cx="405111" cy="259045"/>
    <xdr:sp macro="" textlink="">
      <xdr:nvSpPr>
        <xdr:cNvPr id="734" name="n_1mainValue【庁舎】&#10;有形固定資産減価償却率"/>
        <xdr:cNvSpPr txBox="1"/>
      </xdr:nvSpPr>
      <xdr:spPr>
        <a:xfrm>
          <a:off x="15266044"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13352</xdr:rowOff>
    </xdr:from>
    <xdr:ext cx="405111" cy="259045"/>
    <xdr:sp macro="" textlink="">
      <xdr:nvSpPr>
        <xdr:cNvPr id="735" name="n_2mainValue【庁舎】&#10;有形固定資産減価償却率"/>
        <xdr:cNvSpPr txBox="1"/>
      </xdr:nvSpPr>
      <xdr:spPr>
        <a:xfrm>
          <a:off x="143897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6" name="直線コネクタ 7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7" name="テキスト ボックス 7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8" name="直線コネクタ 7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9" name="テキスト ボックス 7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0" name="直線コネクタ 7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1" name="テキスト ボックス 7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2" name="直線コネクタ 7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3" name="テキスト ボックス 7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57" name="直線コネクタ 756"/>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58"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59" name="直線コネクタ 758"/>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0"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1" name="直線コネクタ 760"/>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62"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3" name="フローチャート: 判断 762"/>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64" name="フローチャート: 判断 763"/>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65" name="フローチャート: 判断 764"/>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771" name="楕円 770"/>
        <xdr:cNvSpPr/>
      </xdr:nvSpPr>
      <xdr:spPr>
        <a:xfrm>
          <a:off x="22110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170705</xdr:rowOff>
    </xdr:from>
    <xdr:ext cx="469744" cy="259045"/>
    <xdr:sp macro="" textlink="">
      <xdr:nvSpPr>
        <xdr:cNvPr id="772" name="【庁舎】&#10;一人当たり面積該当値テキスト"/>
        <xdr:cNvSpPr txBox="1"/>
      </xdr:nvSpPr>
      <xdr:spPr>
        <a:xfrm>
          <a:off x="22199600"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773" name="楕円 772"/>
        <xdr:cNvSpPr/>
      </xdr:nvSpPr>
      <xdr:spPr>
        <a:xfrm>
          <a:off x="2127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71628</xdr:rowOff>
    </xdr:from>
    <xdr:to>
      <xdr:col>116</xdr:col>
      <xdr:colOff>63500</xdr:colOff>
      <xdr:row>106</xdr:row>
      <xdr:rowOff>71628</xdr:rowOff>
    </xdr:to>
    <xdr:cxnSp macro="">
      <xdr:nvCxnSpPr>
        <xdr:cNvPr id="774" name="直線コネクタ 773"/>
        <xdr:cNvCxnSpPr/>
      </xdr:nvCxnSpPr>
      <xdr:spPr>
        <a:xfrm>
          <a:off x="21323300" y="1824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xdr:rowOff>
    </xdr:from>
    <xdr:to>
      <xdr:col>107</xdr:col>
      <xdr:colOff>101600</xdr:colOff>
      <xdr:row>107</xdr:row>
      <xdr:rowOff>101854</xdr:rowOff>
    </xdr:to>
    <xdr:sp macro="" textlink="">
      <xdr:nvSpPr>
        <xdr:cNvPr id="775" name="楕円 774"/>
        <xdr:cNvSpPr/>
      </xdr:nvSpPr>
      <xdr:spPr>
        <a:xfrm>
          <a:off x="20383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71628</xdr:rowOff>
    </xdr:from>
    <xdr:to>
      <xdr:col>111</xdr:col>
      <xdr:colOff>177800</xdr:colOff>
      <xdr:row>107</xdr:row>
      <xdr:rowOff>51054</xdr:rowOff>
    </xdr:to>
    <xdr:cxnSp macro="">
      <xdr:nvCxnSpPr>
        <xdr:cNvPr id="776" name="直線コネクタ 775"/>
        <xdr:cNvCxnSpPr/>
      </xdr:nvCxnSpPr>
      <xdr:spPr>
        <a:xfrm flipV="1">
          <a:off x="20434300" y="182453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77"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78"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113555</xdr:rowOff>
    </xdr:from>
    <xdr:ext cx="469744" cy="259045"/>
    <xdr:sp macro="" textlink="">
      <xdr:nvSpPr>
        <xdr:cNvPr id="779" name="n_1mainValue【庁舎】&#10;一人当たり面積"/>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92981</xdr:rowOff>
    </xdr:from>
    <xdr:ext cx="469744" cy="259045"/>
    <xdr:sp macro="" textlink="">
      <xdr:nvSpPr>
        <xdr:cNvPr id="780" name="n_2mainValue【庁舎】&#10;一人当たり面積"/>
        <xdr:cNvSpPr txBox="1"/>
      </xdr:nvSpPr>
      <xdr:spPr>
        <a:xfrm>
          <a:off x="20199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低くなっている施設は、市民会館、庁舎及び一般廃棄物処理施設である。いずれの施設においても、近年、大規模な整備が行われたことにより低い水準となっている。</a:t>
          </a:r>
          <a:endParaRPr lang="ja-JP" altLang="ja-JP" sz="1400">
            <a:effectLst/>
          </a:endParaRPr>
        </a:p>
        <a:p>
          <a:r>
            <a:rPr kumimoji="1" lang="ja-JP" altLang="ja-JP" sz="1100">
              <a:solidFill>
                <a:schemeClr val="dk1"/>
              </a:solidFill>
              <a:effectLst/>
              <a:latin typeface="+mn-lt"/>
              <a:ea typeface="+mn-ea"/>
              <a:cs typeface="+mn-cs"/>
            </a:rPr>
            <a:t>　具体的には、市民会館については、平成２６年度に完成したふれあい拠点施設によるもので、</a:t>
          </a:r>
          <a:r>
            <a:rPr lang="ja-JP" altLang="ja-JP" sz="1100" b="0" i="0" baseline="0">
              <a:solidFill>
                <a:schemeClr val="dk1"/>
              </a:solidFill>
              <a:effectLst/>
              <a:latin typeface="+mn-lt"/>
              <a:ea typeface="+mn-ea"/>
              <a:cs typeface="+mn-cs"/>
            </a:rPr>
            <a:t>一人当たり面積も増加し、類似団体平均を上回ることとなった。</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また、庁舎については、平成２７年度に完成した本庁舎の耐震化や平成２５年度に完成した大東市民センターによるものである。</a:t>
          </a:r>
          <a:endParaRPr lang="ja-JP" altLang="ja-JP" sz="1400">
            <a:effectLst/>
          </a:endParaRPr>
        </a:p>
        <a:p>
          <a:r>
            <a:rPr kumimoji="1" lang="ja-JP" altLang="ja-JP" sz="1100">
              <a:solidFill>
                <a:schemeClr val="dk1"/>
              </a:solidFill>
              <a:effectLst/>
              <a:latin typeface="+mn-lt"/>
              <a:ea typeface="+mn-ea"/>
              <a:cs typeface="+mn-cs"/>
            </a:rPr>
            <a:t>　最後に、一般廃棄物処理施設については、平成２１年度に完成した資源化センターによるもので、</a:t>
          </a:r>
          <a:r>
            <a:rPr lang="ja-JP" altLang="ja-JP" sz="1100" b="0" i="0" baseline="0">
              <a:solidFill>
                <a:schemeClr val="dk1"/>
              </a:solidFill>
              <a:effectLst/>
              <a:latin typeface="+mn-lt"/>
              <a:ea typeface="+mn-ea"/>
              <a:cs typeface="+mn-cs"/>
            </a:rPr>
            <a:t>一人有形固定資産額も増加し、類似団体平均を上回ることとなった。</a:t>
          </a:r>
          <a:endParaRPr lang="ja-JP" altLang="ja-JP" sz="1400">
            <a:effectLst/>
          </a:endParaRPr>
        </a:p>
        <a:p>
          <a:r>
            <a:rPr kumimoji="1" lang="ja-JP" altLang="ja-JP" sz="1100">
              <a:solidFill>
                <a:schemeClr val="dk1"/>
              </a:solidFill>
              <a:effectLst/>
              <a:latin typeface="+mn-lt"/>
              <a:ea typeface="+mn-ea"/>
              <a:cs typeface="+mn-cs"/>
            </a:rPr>
            <a:t>　その他施設については平均的な水準となっており、当面の間は新設の予定もないため、今後も計画的な施設の維持管理に取り組んでいくものである。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352,433
344,801
109.13
114,864,231
109,763,207
4,874,157
62,763,342
103,170,516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と同値となった。税収入の状況から、類似団体を上回る状況が続いているが、今後についても、市税収入等の収納対策の徹底や行政運営の合理化・効率化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xdr:cNvCxnSpPr/>
      </xdr:nvCxnSpPr>
      <xdr:spPr>
        <a:xfrm flipV="1">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59972</xdr:rowOff>
    </xdr:to>
    <xdr:cxnSp macro="">
      <xdr:nvCxnSpPr>
        <xdr:cNvPr id="78" name="直線コネクタ 77"/>
        <xdr:cNvCxnSpPr/>
      </xdr:nvCxnSpPr>
      <xdr:spPr>
        <a:xfrm>
          <a:off x="1447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経常収支比率については前年度に比べて</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ポイント上昇した。</a:t>
          </a:r>
          <a:endParaRPr lang="ja-JP" altLang="ja-JP" sz="1300">
            <a:effectLst/>
          </a:endParaRPr>
        </a:p>
        <a:p>
          <a:r>
            <a:rPr kumimoji="1" lang="ja-JP" altLang="ja-JP" sz="1300">
              <a:solidFill>
                <a:schemeClr val="dk1"/>
              </a:solidFill>
              <a:effectLst/>
              <a:latin typeface="+mn-lt"/>
              <a:ea typeface="+mn-ea"/>
              <a:cs typeface="+mn-cs"/>
            </a:rPr>
            <a:t>　類似団体を上回る状況が続</a:t>
          </a:r>
          <a:r>
            <a:rPr kumimoji="1" lang="ja-JP" altLang="en-US" sz="1300">
              <a:solidFill>
                <a:schemeClr val="dk1"/>
              </a:solidFill>
              <a:effectLst/>
              <a:latin typeface="+mn-lt"/>
              <a:ea typeface="+mn-ea"/>
              <a:cs typeface="+mn-cs"/>
            </a:rPr>
            <a:t>く中、</a:t>
          </a:r>
          <a:r>
            <a:rPr kumimoji="1" lang="ja-JP" altLang="ja-JP" sz="1300">
              <a:solidFill>
                <a:schemeClr val="dk1"/>
              </a:solidFill>
              <a:effectLst/>
              <a:latin typeface="+mn-lt"/>
              <a:ea typeface="+mn-ea"/>
              <a:cs typeface="+mn-cs"/>
            </a:rPr>
            <a:t>２年連続して</a:t>
          </a:r>
          <a:r>
            <a:rPr kumimoji="1" lang="en-US" altLang="ja-JP" sz="1300">
              <a:solidFill>
                <a:schemeClr val="dk1"/>
              </a:solidFill>
              <a:effectLst/>
              <a:latin typeface="+mn-lt"/>
              <a:ea typeface="+mn-ea"/>
              <a:cs typeface="+mn-cs"/>
            </a:rPr>
            <a:t>95</a:t>
          </a:r>
          <a:r>
            <a:rPr kumimoji="1" lang="ja-JP" altLang="ja-JP" sz="1300">
              <a:solidFill>
                <a:schemeClr val="dk1"/>
              </a:solidFill>
              <a:effectLst/>
              <a:latin typeface="+mn-lt"/>
              <a:ea typeface="+mn-ea"/>
              <a:cs typeface="+mn-cs"/>
            </a:rPr>
            <a:t>％を超え</a:t>
          </a:r>
          <a:r>
            <a:rPr kumimoji="1" lang="ja-JP" altLang="en-US" sz="1300">
              <a:solidFill>
                <a:schemeClr val="dk1"/>
              </a:solidFill>
              <a:effectLst/>
              <a:latin typeface="+mn-lt"/>
              <a:ea typeface="+mn-ea"/>
              <a:cs typeface="+mn-cs"/>
            </a:rPr>
            <a:t>る結果となった。</a:t>
          </a:r>
          <a:r>
            <a:rPr kumimoji="1" lang="ja-JP" altLang="ja-JP" sz="1300">
              <a:solidFill>
                <a:schemeClr val="dk1"/>
              </a:solidFill>
              <a:effectLst/>
              <a:latin typeface="+mn-lt"/>
              <a:ea typeface="+mn-ea"/>
              <a:cs typeface="+mn-cs"/>
            </a:rPr>
            <a:t>財政構造の硬直化が懸念される状況であるため、行財政改革</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推進</a:t>
          </a:r>
          <a:r>
            <a:rPr kumimoji="1" lang="ja-JP" altLang="en-US" sz="1300">
              <a:solidFill>
                <a:schemeClr val="dk1"/>
              </a:solidFill>
              <a:effectLst/>
              <a:latin typeface="+mn-lt"/>
              <a:ea typeface="+mn-ea"/>
              <a:cs typeface="+mn-cs"/>
            </a:rPr>
            <a:t>することで</a:t>
          </a:r>
          <a:r>
            <a:rPr kumimoji="1" lang="ja-JP" altLang="ja-JP" sz="1300">
              <a:solidFill>
                <a:schemeClr val="dk1"/>
              </a:solidFill>
              <a:effectLst/>
              <a:latin typeface="+mn-lt"/>
              <a:ea typeface="+mn-ea"/>
              <a:cs typeface="+mn-cs"/>
            </a:rPr>
            <a:t>早期改善に努める。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167132</xdr:rowOff>
    </xdr:from>
    <xdr:to>
      <xdr:col>23</xdr:col>
      <xdr:colOff>133350</xdr:colOff>
      <xdr:row>66</xdr:row>
      <xdr:rowOff>58420</xdr:rowOff>
    </xdr:to>
    <xdr:cxnSp macro="">
      <xdr:nvCxnSpPr>
        <xdr:cNvPr id="130" name="直線コネクタ 129"/>
        <xdr:cNvCxnSpPr/>
      </xdr:nvCxnSpPr>
      <xdr:spPr>
        <a:xfrm>
          <a:off x="4114800" y="1131138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65</xdr:row>
      <xdr:rowOff>167132</xdr:rowOff>
    </xdr:to>
    <xdr:cxnSp macro="">
      <xdr:nvCxnSpPr>
        <xdr:cNvPr id="133" name="直線コネクタ 132"/>
        <xdr:cNvCxnSpPr/>
      </xdr:nvCxnSpPr>
      <xdr:spPr>
        <a:xfrm>
          <a:off x="3225800" y="1118590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94742</xdr:rowOff>
    </xdr:to>
    <xdr:cxnSp macro="">
      <xdr:nvCxnSpPr>
        <xdr:cNvPr id="136" name="直線コネクタ 135"/>
        <xdr:cNvCxnSpPr/>
      </xdr:nvCxnSpPr>
      <xdr:spPr>
        <a:xfrm flipV="1">
          <a:off x="2336800" y="111859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46482</xdr:rowOff>
    </xdr:from>
    <xdr:to>
      <xdr:col>11</xdr:col>
      <xdr:colOff>31750</xdr:colOff>
      <xdr:row>65</xdr:row>
      <xdr:rowOff>94742</xdr:rowOff>
    </xdr:to>
    <xdr:cxnSp macro="">
      <xdr:nvCxnSpPr>
        <xdr:cNvPr id="139" name="直線コネクタ 138"/>
        <xdr:cNvCxnSpPr/>
      </xdr:nvCxnSpPr>
      <xdr:spPr>
        <a:xfrm>
          <a:off x="1447800" y="11190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49" name="楕円 148"/>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0" name="財政構造の弾力性該当値テキスト"/>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116332</xdr:rowOff>
    </xdr:from>
    <xdr:to>
      <xdr:col>19</xdr:col>
      <xdr:colOff>184150</xdr:colOff>
      <xdr:row>66</xdr:row>
      <xdr:rowOff>46482</xdr:rowOff>
    </xdr:to>
    <xdr:sp macro="" textlink="">
      <xdr:nvSpPr>
        <xdr:cNvPr id="151" name="楕円 150"/>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31259</xdr:rowOff>
    </xdr:from>
    <xdr:ext cx="736600" cy="259045"/>
    <xdr:sp macro="" textlink="">
      <xdr:nvSpPr>
        <xdr:cNvPr id="152" name="テキスト ボックス 151"/>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3" name="楕円 152"/>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77233</xdr:rowOff>
    </xdr:from>
    <xdr:ext cx="762000" cy="259045"/>
    <xdr:sp macro="" textlink="">
      <xdr:nvSpPr>
        <xdr:cNvPr id="154" name="テキスト ボックス 153"/>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5" name="楕円 154"/>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6" name="テキスト ボックス 155"/>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57" name="楕円 156"/>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58" name="テキスト ボックス 157"/>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人口１人当たり人件費・物件費等決算額は前年度に比べ</a:t>
          </a:r>
          <a:r>
            <a:rPr kumimoji="1" lang="en-US" altLang="ja-JP" sz="1300">
              <a:latin typeface="ＭＳ Ｐゴシック" panose="020B0600070205080204" pitchFamily="50" charset="-128"/>
              <a:ea typeface="ＭＳ Ｐゴシック" panose="020B0600070205080204" pitchFamily="50" charset="-128"/>
            </a:rPr>
            <a:t>638</a:t>
          </a:r>
          <a:r>
            <a:rPr kumimoji="1" lang="ja-JP" altLang="en-US" sz="1300">
              <a:latin typeface="ＭＳ Ｐゴシック" panose="020B0600070205080204" pitchFamily="50" charset="-128"/>
              <a:ea typeface="ＭＳ Ｐゴシック" panose="020B0600070205080204" pitchFamily="50" charset="-128"/>
            </a:rPr>
            <a:t>円増加した。その主な要因は物件費の増加によるものである。</a:t>
          </a:r>
        </a:p>
        <a:p>
          <a:r>
            <a:rPr kumimoji="1" lang="ja-JP" altLang="en-US" sz="1300">
              <a:latin typeface="ＭＳ Ｐゴシック" panose="020B0600070205080204" pitchFamily="50" charset="-128"/>
              <a:ea typeface="ＭＳ Ｐゴシック" panose="020B0600070205080204" pitchFamily="50" charset="-128"/>
            </a:rPr>
            <a:t>　全国平均を下回る状況ではあるが、経常経費の見直しを図り、物件費の抑制に努める。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140638</xdr:rowOff>
    </xdr:from>
    <xdr:to>
      <xdr:col>23</xdr:col>
      <xdr:colOff>133350</xdr:colOff>
      <xdr:row>83</xdr:row>
      <xdr:rowOff>156032</xdr:rowOff>
    </xdr:to>
    <xdr:cxnSp macro="">
      <xdr:nvCxnSpPr>
        <xdr:cNvPr id="191" name="直線コネクタ 190"/>
        <xdr:cNvCxnSpPr/>
      </xdr:nvCxnSpPr>
      <xdr:spPr>
        <a:xfrm>
          <a:off x="4114800" y="14370988"/>
          <a:ext cx="838200" cy="1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140638</xdr:rowOff>
    </xdr:from>
    <xdr:to>
      <xdr:col>19</xdr:col>
      <xdr:colOff>133350</xdr:colOff>
      <xdr:row>83</xdr:row>
      <xdr:rowOff>146405</xdr:rowOff>
    </xdr:to>
    <xdr:cxnSp macro="">
      <xdr:nvCxnSpPr>
        <xdr:cNvPr id="194" name="直線コネクタ 193"/>
        <xdr:cNvCxnSpPr/>
      </xdr:nvCxnSpPr>
      <xdr:spPr>
        <a:xfrm flipV="1">
          <a:off x="3225800" y="14370988"/>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97686</xdr:rowOff>
    </xdr:from>
    <xdr:to>
      <xdr:col>15</xdr:col>
      <xdr:colOff>82550</xdr:colOff>
      <xdr:row>83</xdr:row>
      <xdr:rowOff>146405</xdr:rowOff>
    </xdr:to>
    <xdr:cxnSp macro="">
      <xdr:nvCxnSpPr>
        <xdr:cNvPr id="197" name="直線コネクタ 196"/>
        <xdr:cNvCxnSpPr/>
      </xdr:nvCxnSpPr>
      <xdr:spPr>
        <a:xfrm>
          <a:off x="2336800" y="14328036"/>
          <a:ext cx="889000" cy="4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140402</xdr:rowOff>
    </xdr:from>
    <xdr:to>
      <xdr:col>11</xdr:col>
      <xdr:colOff>31750</xdr:colOff>
      <xdr:row>83</xdr:row>
      <xdr:rowOff>97686</xdr:rowOff>
    </xdr:to>
    <xdr:cxnSp macro="">
      <xdr:nvCxnSpPr>
        <xdr:cNvPr id="200" name="直線コネクタ 199"/>
        <xdr:cNvCxnSpPr/>
      </xdr:nvCxnSpPr>
      <xdr:spPr>
        <a:xfrm>
          <a:off x="1447800" y="14199302"/>
          <a:ext cx="889000" cy="1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105232</xdr:rowOff>
    </xdr:from>
    <xdr:to>
      <xdr:col>23</xdr:col>
      <xdr:colOff>184150</xdr:colOff>
      <xdr:row>84</xdr:row>
      <xdr:rowOff>35382</xdr:rowOff>
    </xdr:to>
    <xdr:sp macro="" textlink="">
      <xdr:nvSpPr>
        <xdr:cNvPr id="210" name="楕円 209"/>
        <xdr:cNvSpPr/>
      </xdr:nvSpPr>
      <xdr:spPr>
        <a:xfrm>
          <a:off x="4902200" y="143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121759</xdr:rowOff>
    </xdr:from>
    <xdr:ext cx="762000" cy="259045"/>
    <xdr:sp macro="" textlink="">
      <xdr:nvSpPr>
        <xdr:cNvPr id="211" name="人件費・物件費等の状況該当値テキスト"/>
        <xdr:cNvSpPr txBox="1"/>
      </xdr:nvSpPr>
      <xdr:spPr>
        <a:xfrm>
          <a:off x="5041900" y="141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89838</xdr:rowOff>
    </xdr:from>
    <xdr:to>
      <xdr:col>19</xdr:col>
      <xdr:colOff>184150</xdr:colOff>
      <xdr:row>84</xdr:row>
      <xdr:rowOff>19988</xdr:rowOff>
    </xdr:to>
    <xdr:sp macro="" textlink="">
      <xdr:nvSpPr>
        <xdr:cNvPr id="212" name="楕円 211"/>
        <xdr:cNvSpPr/>
      </xdr:nvSpPr>
      <xdr:spPr>
        <a:xfrm>
          <a:off x="4064000" y="143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30165</xdr:rowOff>
    </xdr:from>
    <xdr:ext cx="736600" cy="259045"/>
    <xdr:sp macro="" textlink="">
      <xdr:nvSpPr>
        <xdr:cNvPr id="213" name="テキスト ボックス 212"/>
        <xdr:cNvSpPr txBox="1"/>
      </xdr:nvSpPr>
      <xdr:spPr>
        <a:xfrm>
          <a:off x="3733800" y="14089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95605</xdr:rowOff>
    </xdr:from>
    <xdr:to>
      <xdr:col>15</xdr:col>
      <xdr:colOff>133350</xdr:colOff>
      <xdr:row>84</xdr:row>
      <xdr:rowOff>25755</xdr:rowOff>
    </xdr:to>
    <xdr:sp macro="" textlink="">
      <xdr:nvSpPr>
        <xdr:cNvPr id="214" name="楕円 213"/>
        <xdr:cNvSpPr/>
      </xdr:nvSpPr>
      <xdr:spPr>
        <a:xfrm>
          <a:off x="3175000" y="1432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35932</xdr:rowOff>
    </xdr:from>
    <xdr:ext cx="762000" cy="259045"/>
    <xdr:sp macro="" textlink="">
      <xdr:nvSpPr>
        <xdr:cNvPr id="215" name="テキスト ボックス 214"/>
        <xdr:cNvSpPr txBox="1"/>
      </xdr:nvSpPr>
      <xdr:spPr>
        <a:xfrm>
          <a:off x="2844800" y="1409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46886</xdr:rowOff>
    </xdr:from>
    <xdr:to>
      <xdr:col>11</xdr:col>
      <xdr:colOff>82550</xdr:colOff>
      <xdr:row>83</xdr:row>
      <xdr:rowOff>148486</xdr:rowOff>
    </xdr:to>
    <xdr:sp macro="" textlink="">
      <xdr:nvSpPr>
        <xdr:cNvPr id="216" name="楕円 215"/>
        <xdr:cNvSpPr/>
      </xdr:nvSpPr>
      <xdr:spPr>
        <a:xfrm>
          <a:off x="2286000" y="142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158663</xdr:rowOff>
    </xdr:from>
    <xdr:ext cx="762000" cy="259045"/>
    <xdr:sp macro="" textlink="">
      <xdr:nvSpPr>
        <xdr:cNvPr id="217" name="テキスト ボックス 216"/>
        <xdr:cNvSpPr txBox="1"/>
      </xdr:nvSpPr>
      <xdr:spPr>
        <a:xfrm>
          <a:off x="1955800" y="1404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89602</xdr:rowOff>
    </xdr:from>
    <xdr:to>
      <xdr:col>7</xdr:col>
      <xdr:colOff>31750</xdr:colOff>
      <xdr:row>83</xdr:row>
      <xdr:rowOff>19752</xdr:rowOff>
    </xdr:to>
    <xdr:sp macro="" textlink="">
      <xdr:nvSpPr>
        <xdr:cNvPr id="218" name="楕円 217"/>
        <xdr:cNvSpPr/>
      </xdr:nvSpPr>
      <xdr:spPr>
        <a:xfrm>
          <a:off x="1397000" y="141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29929</xdr:rowOff>
    </xdr:from>
    <xdr:ext cx="762000" cy="259045"/>
    <xdr:sp macro="" textlink="">
      <xdr:nvSpPr>
        <xdr:cNvPr id="219" name="テキスト ボックス 218"/>
        <xdr:cNvSpPr txBox="1"/>
      </xdr:nvSpPr>
      <xdr:spPr>
        <a:xfrm>
          <a:off x="1066800" y="1391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以上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年未満の給与水準の高い職員の階層間異動があったものの、前年と同様の指数となった。</a:t>
          </a:r>
        </a:p>
        <a:p>
          <a:r>
            <a:rPr kumimoji="1" lang="ja-JP" altLang="en-US" sz="1300">
              <a:latin typeface="ＭＳ Ｐゴシック" panose="020B0600070205080204" pitchFamily="50" charset="-128"/>
              <a:ea typeface="ＭＳ Ｐゴシック" panose="020B0600070205080204" pitchFamily="50" charset="-128"/>
            </a:rPr>
            <a:t> 今後も人事院の給与勧告等を踏まえ、給与の適正化に努める。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51707</xdr:rowOff>
    </xdr:to>
    <xdr:cxnSp macro="">
      <xdr:nvCxnSpPr>
        <xdr:cNvPr id="255" name="直線コネクタ 254"/>
        <xdr:cNvCxnSpPr/>
      </xdr:nvCxnSpPr>
      <xdr:spPr>
        <a:xfrm>
          <a:off x="16179800" y="15139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137886</xdr:rowOff>
    </xdr:to>
    <xdr:cxnSp macro="">
      <xdr:nvCxnSpPr>
        <xdr:cNvPr id="258" name="直線コネクタ 257"/>
        <xdr:cNvCxnSpPr/>
      </xdr:nvCxnSpPr>
      <xdr:spPr>
        <a:xfrm flipV="1">
          <a:off x="15290800" y="151393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137886</xdr:rowOff>
    </xdr:to>
    <xdr:cxnSp macro="">
      <xdr:nvCxnSpPr>
        <xdr:cNvPr id="261" name="直線コネクタ 260"/>
        <xdr:cNvCxnSpPr/>
      </xdr:nvCxnSpPr>
      <xdr:spPr>
        <a:xfrm>
          <a:off x="14401800" y="151393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51707</xdr:rowOff>
    </xdr:to>
    <xdr:cxnSp macro="">
      <xdr:nvCxnSpPr>
        <xdr:cNvPr id="264" name="直線コネクタ 263"/>
        <xdr:cNvCxnSpPr/>
      </xdr:nvCxnSpPr>
      <xdr:spPr>
        <a:xfrm>
          <a:off x="13512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74" name="楕円 273"/>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75"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6" name="楕円 275"/>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7" name="テキスト ボックス 276"/>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78" name="楕円 277"/>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79" name="テキスト ボックス 278"/>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0" name="楕円 279"/>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1" name="テキスト ボックス 280"/>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2" name="楕円 281"/>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3" name="テキスト ボックス 282"/>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ポイント低下した。主な要因は、ＰＦＩ導入を踏まえた学校給食センターの職員体制の見直し等によるものである。</a:t>
          </a:r>
        </a:p>
        <a:p>
          <a:r>
            <a:rPr kumimoji="1" lang="ja-JP" altLang="en-US" sz="1300">
              <a:latin typeface="ＭＳ Ｐゴシック" panose="020B0600070205080204" pitchFamily="50" charset="-128"/>
              <a:ea typeface="ＭＳ Ｐゴシック" panose="020B0600070205080204" pitchFamily="50" charset="-128"/>
            </a:rPr>
            <a:t>　今後も業務量に応じた適正な定員管理に努める。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109855</xdr:rowOff>
    </xdr:to>
    <xdr:cxnSp macro="">
      <xdr:nvCxnSpPr>
        <xdr:cNvPr id="318" name="直線コネクタ 317"/>
        <xdr:cNvCxnSpPr/>
      </xdr:nvCxnSpPr>
      <xdr:spPr>
        <a:xfrm flipV="1">
          <a:off x="16179800" y="1039283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60</xdr:row>
      <xdr:rowOff>138006</xdr:rowOff>
    </xdr:to>
    <xdr:cxnSp macro="">
      <xdr:nvCxnSpPr>
        <xdr:cNvPr id="321" name="直線コネクタ 320"/>
        <xdr:cNvCxnSpPr/>
      </xdr:nvCxnSpPr>
      <xdr:spPr>
        <a:xfrm flipV="1">
          <a:off x="15290800" y="1039685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138006</xdr:rowOff>
    </xdr:to>
    <xdr:cxnSp macro="">
      <xdr:nvCxnSpPr>
        <xdr:cNvPr id="324" name="直線コネクタ 323"/>
        <xdr:cNvCxnSpPr/>
      </xdr:nvCxnSpPr>
      <xdr:spPr>
        <a:xfrm>
          <a:off x="14401800" y="1035663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69638</xdr:rowOff>
    </xdr:to>
    <xdr:cxnSp macro="">
      <xdr:nvCxnSpPr>
        <xdr:cNvPr id="327" name="直線コネクタ 326"/>
        <xdr:cNvCxnSpPr/>
      </xdr:nvCxnSpPr>
      <xdr:spPr>
        <a:xfrm>
          <a:off x="13512800" y="10356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37" name="楕円 336"/>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71560</xdr:rowOff>
    </xdr:from>
    <xdr:ext cx="762000" cy="259045"/>
    <xdr:sp macro="" textlink="">
      <xdr:nvSpPr>
        <xdr:cNvPr id="338" name="定員管理の状況該当値テキスト"/>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39" name="楕円 338"/>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170832</xdr:rowOff>
    </xdr:from>
    <xdr:ext cx="736600" cy="259045"/>
    <xdr:sp macro="" textlink="">
      <xdr:nvSpPr>
        <xdr:cNvPr id="340" name="テキスト ボックス 339"/>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1" name="楕円 340"/>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2" name="テキスト ボックス 341"/>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3" name="楕円 342"/>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44" name="テキスト ボックス 343"/>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45" name="楕円 344"/>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46" name="テキスト ボックス 345"/>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実質公債費比率は早期健全化基準を下回るものの、前年度に比べて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今後は市債を活用した大規模事業の進展等、比率の上昇要因があるため急激な上昇とならないよう適切な財政運営に努める。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105410</xdr:rowOff>
    </xdr:to>
    <xdr:cxnSp macro="">
      <xdr:nvCxnSpPr>
        <xdr:cNvPr id="378" name="直線コネクタ 377"/>
        <xdr:cNvCxnSpPr/>
      </xdr:nvCxnSpPr>
      <xdr:spPr>
        <a:xfrm>
          <a:off x="16179800" y="67823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144018</xdr:rowOff>
    </xdr:to>
    <xdr:cxnSp macro="">
      <xdr:nvCxnSpPr>
        <xdr:cNvPr id="381" name="直線コネクタ 380"/>
        <xdr:cNvCxnSpPr/>
      </xdr:nvCxnSpPr>
      <xdr:spPr>
        <a:xfrm flipV="1">
          <a:off x="15290800" y="678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40</xdr:row>
      <xdr:rowOff>49784</xdr:rowOff>
    </xdr:to>
    <xdr:cxnSp macro="">
      <xdr:nvCxnSpPr>
        <xdr:cNvPr id="384" name="直線コネクタ 383"/>
        <xdr:cNvCxnSpPr/>
      </xdr:nvCxnSpPr>
      <xdr:spPr>
        <a:xfrm flipV="1">
          <a:off x="14401800" y="68305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127000</xdr:rowOff>
    </xdr:to>
    <xdr:cxnSp macro="">
      <xdr:nvCxnSpPr>
        <xdr:cNvPr id="387" name="直線コネクタ 386"/>
        <xdr:cNvCxnSpPr/>
      </xdr:nvCxnSpPr>
      <xdr:spPr>
        <a:xfrm flipV="1">
          <a:off x="13512800" y="69077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7" name="楕円 396"/>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398"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44958</xdr:rowOff>
    </xdr:from>
    <xdr:to>
      <xdr:col>77</xdr:col>
      <xdr:colOff>95250</xdr:colOff>
      <xdr:row>39</xdr:row>
      <xdr:rowOff>146558</xdr:rowOff>
    </xdr:to>
    <xdr:sp macro="" textlink="">
      <xdr:nvSpPr>
        <xdr:cNvPr id="399" name="楕円 398"/>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400" name="テキスト ボックス 399"/>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1" name="楕円 400"/>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2" name="テキスト ボックス 401"/>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3" name="楕円 402"/>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4" name="テキスト ボックス 403"/>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5" name="楕円 404"/>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6" name="テキスト ボックス 405"/>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将来負担比率は早期健全化基準を下回るものの、前年度に比べ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ポイント上昇した。主な要因は、地方債現在高の増等によるものである。</a:t>
          </a:r>
        </a:p>
        <a:p>
          <a:r>
            <a:rPr kumimoji="1" lang="ja-JP" altLang="en-US" sz="1300">
              <a:latin typeface="ＭＳ Ｐゴシック" panose="020B0600070205080204" pitchFamily="50" charset="-128"/>
              <a:ea typeface="ＭＳ Ｐゴシック" panose="020B0600070205080204" pitchFamily="50" charset="-128"/>
            </a:rPr>
            <a:t>　今後とも、大規模事業等の実施により、将来負担額が増加することが考えられるため、地方債発行額の総額抑制や、土地開発公社からの計画的な土地の引き取りに努める。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163153</xdr:rowOff>
    </xdr:from>
    <xdr:to>
      <xdr:col>81</xdr:col>
      <xdr:colOff>44450</xdr:colOff>
      <xdr:row>17</xdr:row>
      <xdr:rowOff>15028</xdr:rowOff>
    </xdr:to>
    <xdr:cxnSp macro="">
      <xdr:nvCxnSpPr>
        <xdr:cNvPr id="440" name="直線コネクタ 439"/>
        <xdr:cNvCxnSpPr/>
      </xdr:nvCxnSpPr>
      <xdr:spPr>
        <a:xfrm>
          <a:off x="16179800" y="2906353"/>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149479</xdr:rowOff>
    </xdr:from>
    <xdr:to>
      <xdr:col>77</xdr:col>
      <xdr:colOff>44450</xdr:colOff>
      <xdr:row>16</xdr:row>
      <xdr:rowOff>163153</xdr:rowOff>
    </xdr:to>
    <xdr:cxnSp macro="">
      <xdr:nvCxnSpPr>
        <xdr:cNvPr id="443" name="直線コネクタ 442"/>
        <xdr:cNvCxnSpPr/>
      </xdr:nvCxnSpPr>
      <xdr:spPr>
        <a:xfrm>
          <a:off x="15290800" y="2892679"/>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149479</xdr:rowOff>
    </xdr:from>
    <xdr:to>
      <xdr:col>72</xdr:col>
      <xdr:colOff>203200</xdr:colOff>
      <xdr:row>17</xdr:row>
      <xdr:rowOff>10202</xdr:rowOff>
    </xdr:to>
    <xdr:cxnSp macro="">
      <xdr:nvCxnSpPr>
        <xdr:cNvPr id="446" name="直線コネクタ 445"/>
        <xdr:cNvCxnSpPr/>
      </xdr:nvCxnSpPr>
      <xdr:spPr>
        <a:xfrm flipV="1">
          <a:off x="14401800" y="289267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142240</xdr:rowOff>
    </xdr:from>
    <xdr:to>
      <xdr:col>68</xdr:col>
      <xdr:colOff>152400</xdr:colOff>
      <xdr:row>17</xdr:row>
      <xdr:rowOff>10202</xdr:rowOff>
    </xdr:to>
    <xdr:cxnSp macro="">
      <xdr:nvCxnSpPr>
        <xdr:cNvPr id="449" name="直線コネクタ 448"/>
        <xdr:cNvCxnSpPr/>
      </xdr:nvCxnSpPr>
      <xdr:spPr>
        <a:xfrm>
          <a:off x="13512800" y="2885440"/>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135678</xdr:rowOff>
    </xdr:from>
    <xdr:to>
      <xdr:col>81</xdr:col>
      <xdr:colOff>95250</xdr:colOff>
      <xdr:row>17</xdr:row>
      <xdr:rowOff>65828</xdr:rowOff>
    </xdr:to>
    <xdr:sp macro="" textlink="">
      <xdr:nvSpPr>
        <xdr:cNvPr id="459" name="楕円 458"/>
        <xdr:cNvSpPr/>
      </xdr:nvSpPr>
      <xdr:spPr>
        <a:xfrm>
          <a:off x="169672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107755</xdr:rowOff>
    </xdr:from>
    <xdr:ext cx="762000" cy="259045"/>
    <xdr:sp macro="" textlink="">
      <xdr:nvSpPr>
        <xdr:cNvPr id="460" name="将来負担の状況該当値テキスト"/>
        <xdr:cNvSpPr txBox="1"/>
      </xdr:nvSpPr>
      <xdr:spPr>
        <a:xfrm>
          <a:off x="17106900" y="28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112353</xdr:rowOff>
    </xdr:from>
    <xdr:to>
      <xdr:col>77</xdr:col>
      <xdr:colOff>95250</xdr:colOff>
      <xdr:row>17</xdr:row>
      <xdr:rowOff>42503</xdr:rowOff>
    </xdr:to>
    <xdr:sp macro="" textlink="">
      <xdr:nvSpPr>
        <xdr:cNvPr id="461" name="楕円 460"/>
        <xdr:cNvSpPr/>
      </xdr:nvSpPr>
      <xdr:spPr>
        <a:xfrm>
          <a:off x="16129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27280</xdr:rowOff>
    </xdr:from>
    <xdr:ext cx="736600" cy="259045"/>
    <xdr:sp macro="" textlink="">
      <xdr:nvSpPr>
        <xdr:cNvPr id="462" name="テキスト ボックス 461"/>
        <xdr:cNvSpPr txBox="1"/>
      </xdr:nvSpPr>
      <xdr:spPr>
        <a:xfrm>
          <a:off x="15798800" y="294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98679</xdr:rowOff>
    </xdr:from>
    <xdr:to>
      <xdr:col>73</xdr:col>
      <xdr:colOff>44450</xdr:colOff>
      <xdr:row>17</xdr:row>
      <xdr:rowOff>28829</xdr:rowOff>
    </xdr:to>
    <xdr:sp macro="" textlink="">
      <xdr:nvSpPr>
        <xdr:cNvPr id="463" name="楕円 462"/>
        <xdr:cNvSpPr/>
      </xdr:nvSpPr>
      <xdr:spPr>
        <a:xfrm>
          <a:off x="15240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13606</xdr:rowOff>
    </xdr:from>
    <xdr:ext cx="762000" cy="259045"/>
    <xdr:sp macro="" textlink="">
      <xdr:nvSpPr>
        <xdr:cNvPr id="464" name="テキスト ボックス 463"/>
        <xdr:cNvSpPr txBox="1"/>
      </xdr:nvSpPr>
      <xdr:spPr>
        <a:xfrm>
          <a:off x="14909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130852</xdr:rowOff>
    </xdr:from>
    <xdr:to>
      <xdr:col>68</xdr:col>
      <xdr:colOff>203200</xdr:colOff>
      <xdr:row>17</xdr:row>
      <xdr:rowOff>61002</xdr:rowOff>
    </xdr:to>
    <xdr:sp macro="" textlink="">
      <xdr:nvSpPr>
        <xdr:cNvPr id="465" name="楕円 464"/>
        <xdr:cNvSpPr/>
      </xdr:nvSpPr>
      <xdr:spPr>
        <a:xfrm>
          <a:off x="14351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45779</xdr:rowOff>
    </xdr:from>
    <xdr:ext cx="762000" cy="259045"/>
    <xdr:sp macro="" textlink="">
      <xdr:nvSpPr>
        <xdr:cNvPr id="466" name="テキスト ボックス 465"/>
        <xdr:cNvSpPr txBox="1"/>
      </xdr:nvSpPr>
      <xdr:spPr>
        <a:xfrm>
          <a:off x="14020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91440</xdr:rowOff>
    </xdr:from>
    <xdr:to>
      <xdr:col>64</xdr:col>
      <xdr:colOff>152400</xdr:colOff>
      <xdr:row>17</xdr:row>
      <xdr:rowOff>21590</xdr:rowOff>
    </xdr:to>
    <xdr:sp macro="" textlink="">
      <xdr:nvSpPr>
        <xdr:cNvPr id="467" name="楕円 466"/>
        <xdr:cNvSpPr/>
      </xdr:nvSpPr>
      <xdr:spPr>
        <a:xfrm>
          <a:off x="1346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6367</xdr:rowOff>
    </xdr:from>
    <xdr:ext cx="762000" cy="259045"/>
    <xdr:sp macro="" textlink="">
      <xdr:nvSpPr>
        <xdr:cNvPr id="468" name="テキスト ボックス 467"/>
        <xdr:cNvSpPr txBox="1"/>
      </xdr:nvSpPr>
      <xdr:spPr>
        <a:xfrm>
          <a:off x="1313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352,433
344,801
109.13
114,864,231
109,763,207
4,874,157
62,763,342
103,170,516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依然として全国平均を上回っている状況であるため、定員適正化等の効率的な行政運営を行うなかで、人件費の適正化に努める。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115570</xdr:rowOff>
    </xdr:to>
    <xdr:cxnSp macro="">
      <xdr:nvCxnSpPr>
        <xdr:cNvPr id="66" name="直線コネクタ 65"/>
        <xdr:cNvCxnSpPr/>
      </xdr:nvCxnSpPr>
      <xdr:spPr>
        <a:xfrm flipV="1">
          <a:off x="3987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115570</xdr:rowOff>
    </xdr:to>
    <xdr:cxnSp macro="">
      <xdr:nvCxnSpPr>
        <xdr:cNvPr id="69" name="直線コネクタ 68"/>
        <xdr:cNvCxnSpPr/>
      </xdr:nvCxnSpPr>
      <xdr:spPr>
        <a:xfrm>
          <a:off x="3098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92710</xdr:rowOff>
    </xdr:to>
    <xdr:cxnSp macro="">
      <xdr:nvCxnSpPr>
        <xdr:cNvPr id="72" name="直線コネクタ 71"/>
        <xdr:cNvCxnSpPr/>
      </xdr:nvCxnSpPr>
      <xdr:spPr>
        <a:xfrm flipV="1">
          <a:off x="2209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92710</xdr:rowOff>
    </xdr:to>
    <xdr:cxnSp macro="">
      <xdr:nvCxnSpPr>
        <xdr:cNvPr id="75" name="直線コネクタ 74"/>
        <xdr:cNvCxnSpPr/>
      </xdr:nvCxnSpPr>
      <xdr:spPr>
        <a:xfrm>
          <a:off x="1320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主な原因は、新学校給食センター整備運営の増によるものである。今後も業務の民間委託等による増加が見込まれるが、経常経費の見直しを行うことで物件費の抑制に努める。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149860</xdr:rowOff>
    </xdr:to>
    <xdr:cxnSp macro="">
      <xdr:nvCxnSpPr>
        <xdr:cNvPr id="125" name="直線コネクタ 124"/>
        <xdr:cNvCxnSpPr/>
      </xdr:nvCxnSpPr>
      <xdr:spPr>
        <a:xfrm>
          <a:off x="15671800" y="2816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73660</xdr:rowOff>
    </xdr:to>
    <xdr:cxnSp macro="">
      <xdr:nvCxnSpPr>
        <xdr:cNvPr id="128" name="直線コネクタ 127"/>
        <xdr:cNvCxnSpPr/>
      </xdr:nvCxnSpPr>
      <xdr:spPr>
        <a:xfrm>
          <a:off x="14782800" y="281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73660</xdr:rowOff>
    </xdr:to>
    <xdr:cxnSp macro="">
      <xdr:nvCxnSpPr>
        <xdr:cNvPr id="131" name="直線コネクタ 130"/>
        <xdr:cNvCxnSpPr/>
      </xdr:nvCxnSpPr>
      <xdr:spPr>
        <a:xfrm>
          <a:off x="13893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43180</xdr:rowOff>
    </xdr:to>
    <xdr:cxnSp macro="">
      <xdr:nvCxnSpPr>
        <xdr:cNvPr id="134" name="直線コネクタ 133"/>
        <xdr:cNvCxnSpPr/>
      </xdr:nvCxnSpPr>
      <xdr:spPr>
        <a:xfrm>
          <a:off x="13004800" y="267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47" name="テキスト ボックス 146"/>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8" name="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49" name="テキスト ボックス 148"/>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78757</xdr:rowOff>
    </xdr:from>
    <xdr:ext cx="762000" cy="259045"/>
    <xdr:sp macro="" textlink="">
      <xdr:nvSpPr>
        <xdr:cNvPr id="151" name="テキスト ボックス 150"/>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2" name="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3" name="テキスト ボックス 152"/>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ポイント上昇した。主な原因は、障害者に対する介護給付・訓練等給付の増等によるものである。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今後についても、社会状況等から扶助費の増加が見込まれるため、市単独扶助費の見直しや、各種給付の適正な支出を行うことで抑制に努める。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31750</xdr:rowOff>
    </xdr:to>
    <xdr:cxnSp macro="">
      <xdr:nvCxnSpPr>
        <xdr:cNvPr id="186" name="直線コネクタ 185"/>
        <xdr:cNvCxnSpPr/>
      </xdr:nvCxnSpPr>
      <xdr:spPr>
        <a:xfrm>
          <a:off x="3987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165100</xdr:rowOff>
    </xdr:to>
    <xdr:cxnSp macro="">
      <xdr:nvCxnSpPr>
        <xdr:cNvPr id="189" name="直線コネクタ 188"/>
        <xdr:cNvCxnSpPr/>
      </xdr:nvCxnSpPr>
      <xdr:spPr>
        <a:xfrm>
          <a:off x="3098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114300</xdr:rowOff>
    </xdr:to>
    <xdr:cxnSp macro="">
      <xdr:nvCxnSpPr>
        <xdr:cNvPr id="192" name="直線コネクタ 191"/>
        <xdr:cNvCxnSpPr/>
      </xdr:nvCxnSpPr>
      <xdr:spPr>
        <a:xfrm>
          <a:off x="2209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101600</xdr:rowOff>
    </xdr:to>
    <xdr:cxnSp macro="">
      <xdr:nvCxnSpPr>
        <xdr:cNvPr id="195" name="直線コネクタ 194"/>
        <xdr:cNvCxnSpPr/>
      </xdr:nvCxnSpPr>
      <xdr:spPr>
        <a:xfrm>
          <a:off x="1320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5" name="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06"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7" name="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8" name="テキスト ボックス 207"/>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09" name="楕円 208"/>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0" name="テキスト ボックス 209"/>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1" name="楕円 210"/>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2" name="テキスト ボックス 21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3" name="楕円 212"/>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4" name="テキスト ボックス 213"/>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ポイント上昇した。その主な要因は、後期高齢者医療事業特別会計への繰出金の増等によるものである。</a:t>
          </a:r>
        </a:p>
        <a:p>
          <a:r>
            <a:rPr kumimoji="1" lang="ja-JP" altLang="en-US" sz="1300">
              <a:latin typeface="ＭＳ Ｐゴシック" panose="020B0600070205080204" pitchFamily="50" charset="-128"/>
              <a:ea typeface="ＭＳ Ｐゴシック" panose="020B0600070205080204" pitchFamily="50" charset="-128"/>
            </a:rPr>
            <a:t>　介護保険等の特別会計への繰出金については、今後も増加する見込みであるため、引き続き動向を注視しながら適正な規模を維持するよう努める。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55</xdr:row>
      <xdr:rowOff>168910</xdr:rowOff>
    </xdr:to>
    <xdr:cxnSp macro="">
      <xdr:nvCxnSpPr>
        <xdr:cNvPr id="247" name="直線コネクタ 246"/>
        <xdr:cNvCxnSpPr/>
      </xdr:nvCxnSpPr>
      <xdr:spPr>
        <a:xfrm>
          <a:off x="15671800" y="9583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0" name="直線コネクタ 249"/>
        <xdr:cNvCxnSpPr/>
      </xdr:nvCxnSpPr>
      <xdr:spPr>
        <a:xfrm>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138430</xdr:rowOff>
    </xdr:to>
    <xdr:cxnSp macro="">
      <xdr:nvCxnSpPr>
        <xdr:cNvPr id="253" name="直線コネクタ 252"/>
        <xdr:cNvCxnSpPr/>
      </xdr:nvCxnSpPr>
      <xdr:spPr>
        <a:xfrm>
          <a:off x="13893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123190</xdr:rowOff>
    </xdr:to>
    <xdr:cxnSp macro="">
      <xdr:nvCxnSpPr>
        <xdr:cNvPr id="256" name="直線コネクタ 255"/>
        <xdr:cNvCxnSpPr/>
      </xdr:nvCxnSpPr>
      <xdr:spPr>
        <a:xfrm>
          <a:off x="13004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6" name="楕円 265"/>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7"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8" name="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0" name="楕円 26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1" name="テキスト ボックス 270"/>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2" name="楕円 271"/>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3" name="テキスト ボックス 272"/>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4" name="楕円 273"/>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5" name="テキスト ボックス 274"/>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ポイント減少となった。</a:t>
          </a:r>
        </a:p>
        <a:p>
          <a:r>
            <a:rPr kumimoji="1" lang="ja-JP" altLang="en-US" sz="1300">
              <a:latin typeface="ＭＳ Ｐゴシック" panose="020B0600070205080204" pitchFamily="50" charset="-128"/>
              <a:ea typeface="ＭＳ Ｐゴシック" panose="020B0600070205080204" pitchFamily="50" charset="-128"/>
            </a:rPr>
            <a:t>　全国平均や県平均を大きく上回っているが、その主な要因としては、一部事務組合（消防）への負担金や公共下水道事業（法適）への負担が含まれているためである。今後は、既存の補助金の見直しを行うことで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97065</xdr:rowOff>
    </xdr:from>
    <xdr:to>
      <xdr:col>82</xdr:col>
      <xdr:colOff>107950</xdr:colOff>
      <xdr:row>39</xdr:row>
      <xdr:rowOff>129722</xdr:rowOff>
    </xdr:to>
    <xdr:cxnSp macro="">
      <xdr:nvCxnSpPr>
        <xdr:cNvPr id="310" name="直線コネクタ 309"/>
        <xdr:cNvCxnSpPr/>
      </xdr:nvCxnSpPr>
      <xdr:spPr>
        <a:xfrm flipV="1">
          <a:off x="15671800" y="6783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53522</xdr:rowOff>
    </xdr:from>
    <xdr:to>
      <xdr:col>78</xdr:col>
      <xdr:colOff>69850</xdr:colOff>
      <xdr:row>39</xdr:row>
      <xdr:rowOff>129722</xdr:rowOff>
    </xdr:to>
    <xdr:cxnSp macro="">
      <xdr:nvCxnSpPr>
        <xdr:cNvPr id="313" name="直線コネクタ 312"/>
        <xdr:cNvCxnSpPr/>
      </xdr:nvCxnSpPr>
      <xdr:spPr>
        <a:xfrm>
          <a:off x="14782800" y="6740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53522</xdr:rowOff>
    </xdr:from>
    <xdr:to>
      <xdr:col>73</xdr:col>
      <xdr:colOff>180975</xdr:colOff>
      <xdr:row>39</xdr:row>
      <xdr:rowOff>53522</xdr:rowOff>
    </xdr:to>
    <xdr:cxnSp macro="">
      <xdr:nvCxnSpPr>
        <xdr:cNvPr id="316" name="直線コネクタ 315"/>
        <xdr:cNvCxnSpPr/>
      </xdr:nvCxnSpPr>
      <xdr:spPr>
        <a:xfrm>
          <a:off x="13893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53522</xdr:rowOff>
    </xdr:from>
    <xdr:to>
      <xdr:col>69</xdr:col>
      <xdr:colOff>92075</xdr:colOff>
      <xdr:row>39</xdr:row>
      <xdr:rowOff>53522</xdr:rowOff>
    </xdr:to>
    <xdr:cxnSp macro="">
      <xdr:nvCxnSpPr>
        <xdr:cNvPr id="319" name="直線コネクタ 318"/>
        <xdr:cNvCxnSpPr/>
      </xdr:nvCxnSpPr>
      <xdr:spPr>
        <a:xfrm>
          <a:off x="13004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46265</xdr:rowOff>
    </xdr:from>
    <xdr:to>
      <xdr:col>82</xdr:col>
      <xdr:colOff>158750</xdr:colOff>
      <xdr:row>39</xdr:row>
      <xdr:rowOff>147865</xdr:rowOff>
    </xdr:to>
    <xdr:sp macro="" textlink="">
      <xdr:nvSpPr>
        <xdr:cNvPr id="329" name="楕円 328"/>
        <xdr:cNvSpPr/>
      </xdr:nvSpPr>
      <xdr:spPr>
        <a:xfrm>
          <a:off x="164592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18342</xdr:rowOff>
    </xdr:from>
    <xdr:ext cx="762000" cy="259045"/>
    <xdr:sp macro="" textlink="">
      <xdr:nvSpPr>
        <xdr:cNvPr id="330" name="補助費等該当値テキスト"/>
        <xdr:cNvSpPr txBox="1"/>
      </xdr:nvSpPr>
      <xdr:spPr>
        <a:xfrm>
          <a:off x="16598900" y="67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78922</xdr:rowOff>
    </xdr:from>
    <xdr:to>
      <xdr:col>78</xdr:col>
      <xdr:colOff>120650</xdr:colOff>
      <xdr:row>40</xdr:row>
      <xdr:rowOff>9072</xdr:rowOff>
    </xdr:to>
    <xdr:sp macro="" textlink="">
      <xdr:nvSpPr>
        <xdr:cNvPr id="331" name="楕円 330"/>
        <xdr:cNvSpPr/>
      </xdr:nvSpPr>
      <xdr:spPr>
        <a:xfrm>
          <a:off x="15621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165299</xdr:rowOff>
    </xdr:from>
    <xdr:ext cx="736600" cy="259045"/>
    <xdr:sp macro="" textlink="">
      <xdr:nvSpPr>
        <xdr:cNvPr id="332" name="テキスト ボックス 331"/>
        <xdr:cNvSpPr txBox="1"/>
      </xdr:nvSpPr>
      <xdr:spPr>
        <a:xfrm>
          <a:off x="15290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2722</xdr:rowOff>
    </xdr:from>
    <xdr:to>
      <xdr:col>74</xdr:col>
      <xdr:colOff>31750</xdr:colOff>
      <xdr:row>39</xdr:row>
      <xdr:rowOff>104322</xdr:rowOff>
    </xdr:to>
    <xdr:sp macro="" textlink="">
      <xdr:nvSpPr>
        <xdr:cNvPr id="333" name="楕円 332"/>
        <xdr:cNvSpPr/>
      </xdr:nvSpPr>
      <xdr:spPr>
        <a:xfrm>
          <a:off x="14732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89099</xdr:rowOff>
    </xdr:from>
    <xdr:ext cx="762000" cy="259045"/>
    <xdr:sp macro="" textlink="">
      <xdr:nvSpPr>
        <xdr:cNvPr id="334" name="テキスト ボックス 333"/>
        <xdr:cNvSpPr txBox="1"/>
      </xdr:nvSpPr>
      <xdr:spPr>
        <a:xfrm>
          <a:off x="14401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2722</xdr:rowOff>
    </xdr:from>
    <xdr:to>
      <xdr:col>69</xdr:col>
      <xdr:colOff>142875</xdr:colOff>
      <xdr:row>39</xdr:row>
      <xdr:rowOff>104322</xdr:rowOff>
    </xdr:to>
    <xdr:sp macro="" textlink="">
      <xdr:nvSpPr>
        <xdr:cNvPr id="335" name="楕円 334"/>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36" name="テキスト ボックス 335"/>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2722</xdr:rowOff>
    </xdr:from>
    <xdr:to>
      <xdr:col>65</xdr:col>
      <xdr:colOff>53975</xdr:colOff>
      <xdr:row>39</xdr:row>
      <xdr:rowOff>104322</xdr:rowOff>
    </xdr:to>
    <xdr:sp macro="" textlink="">
      <xdr:nvSpPr>
        <xdr:cNvPr id="337" name="楕円 336"/>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89099</xdr:rowOff>
    </xdr:from>
    <xdr:ext cx="762000" cy="259045"/>
    <xdr:sp macro="" textlink="">
      <xdr:nvSpPr>
        <xdr:cNvPr id="338" name="テキスト ボックス 337"/>
        <xdr:cNvSpPr txBox="1"/>
      </xdr:nvSpPr>
      <xdr:spPr>
        <a:xfrm>
          <a:off x="12623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ポイント上昇した。主な原因は、ウェスタ川越整備に係る元金償還分の増等によるものである。</a:t>
          </a:r>
        </a:p>
        <a:p>
          <a:r>
            <a:rPr kumimoji="1" lang="ja-JP" altLang="en-US" sz="1300">
              <a:latin typeface="ＭＳ Ｐゴシック" panose="020B0600070205080204" pitchFamily="50" charset="-128"/>
              <a:ea typeface="ＭＳ Ｐゴシック" panose="020B0600070205080204" pitchFamily="50" charset="-128"/>
            </a:rPr>
            <a:t>　今後も市債の活用については、世代間負担の公平性も鑑みながら、計画的な運用に努める必要がある。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100330</xdr:rowOff>
    </xdr:to>
    <xdr:cxnSp macro="">
      <xdr:nvCxnSpPr>
        <xdr:cNvPr id="371" name="直線コネクタ 370"/>
        <xdr:cNvCxnSpPr/>
      </xdr:nvCxnSpPr>
      <xdr:spPr>
        <a:xfrm>
          <a:off x="3987800" y="13233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77</xdr:row>
      <xdr:rowOff>31750</xdr:rowOff>
    </xdr:to>
    <xdr:cxnSp macro="">
      <xdr:nvCxnSpPr>
        <xdr:cNvPr id="374" name="直線コネクタ 373"/>
        <xdr:cNvCxnSpPr/>
      </xdr:nvCxnSpPr>
      <xdr:spPr>
        <a:xfrm>
          <a:off x="3098800" y="1316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77470</xdr:rowOff>
    </xdr:to>
    <xdr:cxnSp macro="">
      <xdr:nvCxnSpPr>
        <xdr:cNvPr id="377" name="直線コネクタ 376"/>
        <xdr:cNvCxnSpPr/>
      </xdr:nvCxnSpPr>
      <xdr:spPr>
        <a:xfrm flipV="1">
          <a:off x="2209800" y="13164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161289</xdr:rowOff>
    </xdr:to>
    <xdr:cxnSp macro="">
      <xdr:nvCxnSpPr>
        <xdr:cNvPr id="380" name="直線コネクタ 379"/>
        <xdr:cNvCxnSpPr/>
      </xdr:nvCxnSpPr>
      <xdr:spPr>
        <a:xfrm flipV="1">
          <a:off x="1320800" y="13279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0" name="楕円 389"/>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66057</xdr:rowOff>
    </xdr:from>
    <xdr:ext cx="762000" cy="259045"/>
    <xdr:sp macro="" textlink="">
      <xdr:nvSpPr>
        <xdr:cNvPr id="391" name="公債費該当値テキスト"/>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2" name="楕円 391"/>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3" name="テキスト ボックス 392"/>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4" name="楕円 393"/>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95" name="テキスト ボックス 39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96" name="楕円 395"/>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97" name="テキスト ボックス 396"/>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8" name="楕円 397"/>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9" name="テキスト ボックス 39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依然として、全国平均、県平均を上回っている状況が続いているため、歳出全体において事業の見直し、経常経費の見直し等の行財政改革を推進し、経常収支比率の改善に努める。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27939</xdr:rowOff>
    </xdr:from>
    <xdr:to>
      <xdr:col>82</xdr:col>
      <xdr:colOff>107950</xdr:colOff>
      <xdr:row>80</xdr:row>
      <xdr:rowOff>58420</xdr:rowOff>
    </xdr:to>
    <xdr:cxnSp macro="">
      <xdr:nvCxnSpPr>
        <xdr:cNvPr id="432" name="直線コネクタ 431"/>
        <xdr:cNvCxnSpPr/>
      </xdr:nvCxnSpPr>
      <xdr:spPr>
        <a:xfrm>
          <a:off x="15671800" y="137439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80</xdr:row>
      <xdr:rowOff>27939</xdr:rowOff>
    </xdr:to>
    <xdr:cxnSp macro="">
      <xdr:nvCxnSpPr>
        <xdr:cNvPr id="435" name="直線コネクタ 434"/>
        <xdr:cNvCxnSpPr/>
      </xdr:nvCxnSpPr>
      <xdr:spPr>
        <a:xfrm>
          <a:off x="14782800" y="136144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39370</xdr:rowOff>
    </xdr:from>
    <xdr:to>
      <xdr:col>73</xdr:col>
      <xdr:colOff>180975</xdr:colOff>
      <xdr:row>79</xdr:row>
      <xdr:rowOff>69850</xdr:rowOff>
    </xdr:to>
    <xdr:cxnSp macro="">
      <xdr:nvCxnSpPr>
        <xdr:cNvPr id="438" name="直線コネクタ 437"/>
        <xdr:cNvCxnSpPr/>
      </xdr:nvCxnSpPr>
      <xdr:spPr>
        <a:xfrm>
          <a:off x="13893800" y="1358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79</xdr:row>
      <xdr:rowOff>39370</xdr:rowOff>
    </xdr:to>
    <xdr:cxnSp macro="">
      <xdr:nvCxnSpPr>
        <xdr:cNvPr id="441" name="直線コネクタ 440"/>
        <xdr:cNvCxnSpPr/>
      </xdr:nvCxnSpPr>
      <xdr:spPr>
        <a:xfrm>
          <a:off x="13004800" y="134239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51" name="楕円 450"/>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151147</xdr:rowOff>
    </xdr:from>
    <xdr:ext cx="762000" cy="259045"/>
    <xdr:sp macro="" textlink="">
      <xdr:nvSpPr>
        <xdr:cNvPr id="452" name="公債費以外該当値テキスト"/>
        <xdr:cNvSpPr txBox="1"/>
      </xdr:nvSpPr>
      <xdr:spPr>
        <a:xfrm>
          <a:off x="16598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53" name="楕円 452"/>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54" name="テキスト ボックス 453"/>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5" name="楕円 454"/>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6" name="テキスト ボックス 455"/>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57" name="楕円 456"/>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74947</xdr:rowOff>
    </xdr:from>
    <xdr:ext cx="762000" cy="259045"/>
    <xdr:sp macro="" textlink="">
      <xdr:nvSpPr>
        <xdr:cNvPr id="458" name="テキスト ボックス 457"/>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9" name="楕円 458"/>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60" name="テキスト ボックス 459"/>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96489</xdr:rowOff>
    </xdr:from>
    <xdr:to>
      <xdr:col>29</xdr:col>
      <xdr:colOff>127000</xdr:colOff>
      <xdr:row>15</xdr:row>
      <xdr:rowOff>136906</xdr:rowOff>
    </xdr:to>
    <xdr:cxnSp macro="">
      <xdr:nvCxnSpPr>
        <xdr:cNvPr id="48" name="直線コネクタ 47"/>
        <xdr:cNvCxnSpPr/>
      </xdr:nvCxnSpPr>
      <xdr:spPr bwMode="auto">
        <a:xfrm flipV="1">
          <a:off x="5003800" y="2715864"/>
          <a:ext cx="6477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135809</xdr:rowOff>
    </xdr:from>
    <xdr:to>
      <xdr:col>26</xdr:col>
      <xdr:colOff>50800</xdr:colOff>
      <xdr:row>15</xdr:row>
      <xdr:rowOff>136906</xdr:rowOff>
    </xdr:to>
    <xdr:cxnSp macro="">
      <xdr:nvCxnSpPr>
        <xdr:cNvPr id="51" name="直線コネクタ 50"/>
        <xdr:cNvCxnSpPr/>
      </xdr:nvCxnSpPr>
      <xdr:spPr bwMode="auto">
        <a:xfrm>
          <a:off x="4305300" y="2755184"/>
          <a:ext cx="698500" cy="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135809</xdr:rowOff>
    </xdr:from>
    <xdr:to>
      <xdr:col>22</xdr:col>
      <xdr:colOff>114300</xdr:colOff>
      <xdr:row>16</xdr:row>
      <xdr:rowOff>27681</xdr:rowOff>
    </xdr:to>
    <xdr:cxnSp macro="">
      <xdr:nvCxnSpPr>
        <xdr:cNvPr id="54" name="直線コネクタ 53"/>
        <xdr:cNvCxnSpPr/>
      </xdr:nvCxnSpPr>
      <xdr:spPr bwMode="auto">
        <a:xfrm flipV="1">
          <a:off x="3606800" y="2755184"/>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27681</xdr:rowOff>
    </xdr:from>
    <xdr:to>
      <xdr:col>18</xdr:col>
      <xdr:colOff>177800</xdr:colOff>
      <xdr:row>16</xdr:row>
      <xdr:rowOff>115646</xdr:rowOff>
    </xdr:to>
    <xdr:cxnSp macro="">
      <xdr:nvCxnSpPr>
        <xdr:cNvPr id="57" name="直線コネクタ 56"/>
        <xdr:cNvCxnSpPr/>
      </xdr:nvCxnSpPr>
      <xdr:spPr bwMode="auto">
        <a:xfrm flipV="1">
          <a:off x="2908300" y="2818506"/>
          <a:ext cx="698500" cy="8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45689</xdr:rowOff>
    </xdr:from>
    <xdr:to>
      <xdr:col>29</xdr:col>
      <xdr:colOff>177800</xdr:colOff>
      <xdr:row>15</xdr:row>
      <xdr:rowOff>147289</xdr:rowOff>
    </xdr:to>
    <xdr:sp macro="" textlink="">
      <xdr:nvSpPr>
        <xdr:cNvPr id="67" name="楕円 66"/>
        <xdr:cNvSpPr/>
      </xdr:nvSpPr>
      <xdr:spPr bwMode="auto">
        <a:xfrm>
          <a:off x="5600700" y="266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62216</xdr:rowOff>
    </xdr:from>
    <xdr:ext cx="762000" cy="259045"/>
    <xdr:sp macro="" textlink="">
      <xdr:nvSpPr>
        <xdr:cNvPr id="68" name="人口1人当たり決算額の推移該当値テキスト130"/>
        <xdr:cNvSpPr txBox="1"/>
      </xdr:nvSpPr>
      <xdr:spPr>
        <a:xfrm>
          <a:off x="5740400" y="251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86106</xdr:rowOff>
    </xdr:from>
    <xdr:to>
      <xdr:col>26</xdr:col>
      <xdr:colOff>101600</xdr:colOff>
      <xdr:row>16</xdr:row>
      <xdr:rowOff>16256</xdr:rowOff>
    </xdr:to>
    <xdr:sp macro="" textlink="">
      <xdr:nvSpPr>
        <xdr:cNvPr id="69" name="楕円 68"/>
        <xdr:cNvSpPr/>
      </xdr:nvSpPr>
      <xdr:spPr bwMode="auto">
        <a:xfrm>
          <a:off x="4953000" y="2705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26433</xdr:rowOff>
    </xdr:from>
    <xdr:ext cx="736600" cy="259045"/>
    <xdr:sp macro="" textlink="">
      <xdr:nvSpPr>
        <xdr:cNvPr id="70" name="テキスト ボックス 69"/>
        <xdr:cNvSpPr txBox="1"/>
      </xdr:nvSpPr>
      <xdr:spPr>
        <a:xfrm>
          <a:off x="4622800" y="247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85009</xdr:rowOff>
    </xdr:from>
    <xdr:to>
      <xdr:col>22</xdr:col>
      <xdr:colOff>165100</xdr:colOff>
      <xdr:row>16</xdr:row>
      <xdr:rowOff>15159</xdr:rowOff>
    </xdr:to>
    <xdr:sp macro="" textlink="">
      <xdr:nvSpPr>
        <xdr:cNvPr id="71" name="楕円 70"/>
        <xdr:cNvSpPr/>
      </xdr:nvSpPr>
      <xdr:spPr bwMode="auto">
        <a:xfrm>
          <a:off x="4254500" y="270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25336</xdr:rowOff>
    </xdr:from>
    <xdr:ext cx="762000" cy="259045"/>
    <xdr:sp macro="" textlink="">
      <xdr:nvSpPr>
        <xdr:cNvPr id="72" name="テキスト ボックス 71"/>
        <xdr:cNvSpPr txBox="1"/>
      </xdr:nvSpPr>
      <xdr:spPr>
        <a:xfrm>
          <a:off x="3924300" y="247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148331</xdr:rowOff>
    </xdr:from>
    <xdr:to>
      <xdr:col>19</xdr:col>
      <xdr:colOff>38100</xdr:colOff>
      <xdr:row>16</xdr:row>
      <xdr:rowOff>78481</xdr:rowOff>
    </xdr:to>
    <xdr:sp macro="" textlink="">
      <xdr:nvSpPr>
        <xdr:cNvPr id="73" name="楕円 72"/>
        <xdr:cNvSpPr/>
      </xdr:nvSpPr>
      <xdr:spPr bwMode="auto">
        <a:xfrm>
          <a:off x="3556000" y="276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88658</xdr:rowOff>
    </xdr:from>
    <xdr:ext cx="762000" cy="259045"/>
    <xdr:sp macro="" textlink="">
      <xdr:nvSpPr>
        <xdr:cNvPr id="74" name="テキスト ボックス 73"/>
        <xdr:cNvSpPr txBox="1"/>
      </xdr:nvSpPr>
      <xdr:spPr>
        <a:xfrm>
          <a:off x="3225800" y="253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64846</xdr:rowOff>
    </xdr:from>
    <xdr:to>
      <xdr:col>15</xdr:col>
      <xdr:colOff>101600</xdr:colOff>
      <xdr:row>16</xdr:row>
      <xdr:rowOff>166446</xdr:rowOff>
    </xdr:to>
    <xdr:sp macro="" textlink="">
      <xdr:nvSpPr>
        <xdr:cNvPr id="75" name="楕円 74"/>
        <xdr:cNvSpPr/>
      </xdr:nvSpPr>
      <xdr:spPr bwMode="auto">
        <a:xfrm>
          <a:off x="2857500" y="28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5173</xdr:rowOff>
    </xdr:from>
    <xdr:ext cx="762000" cy="259045"/>
    <xdr:sp macro="" textlink="">
      <xdr:nvSpPr>
        <xdr:cNvPr id="76" name="テキスト ボックス 75"/>
        <xdr:cNvSpPr txBox="1"/>
      </xdr:nvSpPr>
      <xdr:spPr>
        <a:xfrm>
          <a:off x="2527300" y="262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219049</xdr:rowOff>
    </xdr:from>
    <xdr:to>
      <xdr:col>29</xdr:col>
      <xdr:colOff>127000</xdr:colOff>
      <xdr:row>35</xdr:row>
      <xdr:rowOff>251701</xdr:rowOff>
    </xdr:to>
    <xdr:cxnSp macro="">
      <xdr:nvCxnSpPr>
        <xdr:cNvPr id="109" name="直線コネクタ 108"/>
        <xdr:cNvCxnSpPr/>
      </xdr:nvCxnSpPr>
      <xdr:spPr bwMode="auto">
        <a:xfrm flipV="1">
          <a:off x="5003800" y="6829399"/>
          <a:ext cx="6477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209715</xdr:rowOff>
    </xdr:from>
    <xdr:to>
      <xdr:col>26</xdr:col>
      <xdr:colOff>50800</xdr:colOff>
      <xdr:row>35</xdr:row>
      <xdr:rowOff>251701</xdr:rowOff>
    </xdr:to>
    <xdr:cxnSp macro="">
      <xdr:nvCxnSpPr>
        <xdr:cNvPr id="112" name="直線コネクタ 111"/>
        <xdr:cNvCxnSpPr/>
      </xdr:nvCxnSpPr>
      <xdr:spPr bwMode="auto">
        <a:xfrm>
          <a:off x="4305300" y="6820065"/>
          <a:ext cx="6985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209715</xdr:rowOff>
    </xdr:from>
    <xdr:to>
      <xdr:col>22</xdr:col>
      <xdr:colOff>114300</xdr:colOff>
      <xdr:row>35</xdr:row>
      <xdr:rowOff>244958</xdr:rowOff>
    </xdr:to>
    <xdr:cxnSp macro="">
      <xdr:nvCxnSpPr>
        <xdr:cNvPr id="115" name="直線コネクタ 114"/>
        <xdr:cNvCxnSpPr/>
      </xdr:nvCxnSpPr>
      <xdr:spPr bwMode="auto">
        <a:xfrm flipV="1">
          <a:off x="3606800" y="6820065"/>
          <a:ext cx="698500" cy="3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148641</xdr:rowOff>
    </xdr:from>
    <xdr:to>
      <xdr:col>18</xdr:col>
      <xdr:colOff>177800</xdr:colOff>
      <xdr:row>35</xdr:row>
      <xdr:rowOff>244958</xdr:rowOff>
    </xdr:to>
    <xdr:cxnSp macro="">
      <xdr:nvCxnSpPr>
        <xdr:cNvPr id="118" name="直線コネクタ 117"/>
        <xdr:cNvCxnSpPr/>
      </xdr:nvCxnSpPr>
      <xdr:spPr bwMode="auto">
        <a:xfrm>
          <a:off x="2908300" y="6758991"/>
          <a:ext cx="698500" cy="9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168249</xdr:rowOff>
    </xdr:from>
    <xdr:to>
      <xdr:col>29</xdr:col>
      <xdr:colOff>177800</xdr:colOff>
      <xdr:row>35</xdr:row>
      <xdr:rowOff>269849</xdr:rowOff>
    </xdr:to>
    <xdr:sp macro="" textlink="">
      <xdr:nvSpPr>
        <xdr:cNvPr id="128" name="楕円 127"/>
        <xdr:cNvSpPr/>
      </xdr:nvSpPr>
      <xdr:spPr bwMode="auto">
        <a:xfrm>
          <a:off x="5600700" y="677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140326</xdr:rowOff>
    </xdr:from>
    <xdr:ext cx="762000" cy="259045"/>
    <xdr:sp macro="" textlink="">
      <xdr:nvSpPr>
        <xdr:cNvPr id="129" name="人口1人当たり決算額の推移該当値テキスト445"/>
        <xdr:cNvSpPr txBox="1"/>
      </xdr:nvSpPr>
      <xdr:spPr>
        <a:xfrm>
          <a:off x="5740400" y="675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200901</xdr:rowOff>
    </xdr:from>
    <xdr:to>
      <xdr:col>26</xdr:col>
      <xdr:colOff>101600</xdr:colOff>
      <xdr:row>35</xdr:row>
      <xdr:rowOff>302501</xdr:rowOff>
    </xdr:to>
    <xdr:sp macro="" textlink="">
      <xdr:nvSpPr>
        <xdr:cNvPr id="130" name="楕円 129"/>
        <xdr:cNvSpPr/>
      </xdr:nvSpPr>
      <xdr:spPr bwMode="auto">
        <a:xfrm>
          <a:off x="4953000" y="681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287278</xdr:rowOff>
    </xdr:from>
    <xdr:ext cx="736600" cy="259045"/>
    <xdr:sp macro="" textlink="">
      <xdr:nvSpPr>
        <xdr:cNvPr id="131" name="テキスト ボックス 130"/>
        <xdr:cNvSpPr txBox="1"/>
      </xdr:nvSpPr>
      <xdr:spPr>
        <a:xfrm>
          <a:off x="4622800" y="6897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158915</xdr:rowOff>
    </xdr:from>
    <xdr:to>
      <xdr:col>22</xdr:col>
      <xdr:colOff>165100</xdr:colOff>
      <xdr:row>35</xdr:row>
      <xdr:rowOff>260515</xdr:rowOff>
    </xdr:to>
    <xdr:sp macro="" textlink="">
      <xdr:nvSpPr>
        <xdr:cNvPr id="132" name="楕円 131"/>
        <xdr:cNvSpPr/>
      </xdr:nvSpPr>
      <xdr:spPr bwMode="auto">
        <a:xfrm>
          <a:off x="4254500" y="676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245292</xdr:rowOff>
    </xdr:from>
    <xdr:ext cx="762000" cy="259045"/>
    <xdr:sp macro="" textlink="">
      <xdr:nvSpPr>
        <xdr:cNvPr id="133" name="テキスト ボックス 132"/>
        <xdr:cNvSpPr txBox="1"/>
      </xdr:nvSpPr>
      <xdr:spPr>
        <a:xfrm>
          <a:off x="3924300" y="685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194158</xdr:rowOff>
    </xdr:from>
    <xdr:to>
      <xdr:col>19</xdr:col>
      <xdr:colOff>38100</xdr:colOff>
      <xdr:row>35</xdr:row>
      <xdr:rowOff>295758</xdr:rowOff>
    </xdr:to>
    <xdr:sp macro="" textlink="">
      <xdr:nvSpPr>
        <xdr:cNvPr id="134" name="楕円 133"/>
        <xdr:cNvSpPr/>
      </xdr:nvSpPr>
      <xdr:spPr bwMode="auto">
        <a:xfrm>
          <a:off x="3556000" y="680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280535</xdr:rowOff>
    </xdr:from>
    <xdr:ext cx="762000" cy="259045"/>
    <xdr:sp macro="" textlink="">
      <xdr:nvSpPr>
        <xdr:cNvPr id="135" name="テキスト ボックス 134"/>
        <xdr:cNvSpPr txBox="1"/>
      </xdr:nvSpPr>
      <xdr:spPr>
        <a:xfrm>
          <a:off x="3225800" y="68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97841</xdr:rowOff>
    </xdr:from>
    <xdr:to>
      <xdr:col>15</xdr:col>
      <xdr:colOff>101600</xdr:colOff>
      <xdr:row>35</xdr:row>
      <xdr:rowOff>199441</xdr:rowOff>
    </xdr:to>
    <xdr:sp macro="" textlink="">
      <xdr:nvSpPr>
        <xdr:cNvPr id="136" name="楕円 135"/>
        <xdr:cNvSpPr/>
      </xdr:nvSpPr>
      <xdr:spPr bwMode="auto">
        <a:xfrm>
          <a:off x="2857500" y="6708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184218</xdr:rowOff>
    </xdr:from>
    <xdr:ext cx="762000" cy="259045"/>
    <xdr:sp macro="" textlink="">
      <xdr:nvSpPr>
        <xdr:cNvPr id="137" name="テキスト ボックス 136"/>
        <xdr:cNvSpPr txBox="1"/>
      </xdr:nvSpPr>
      <xdr:spPr>
        <a:xfrm>
          <a:off x="2527300" y="679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352,433
344,801
109.13
114,864,231
109,763,207
4,874,157
62,763,342
103,170,516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113716</xdr:rowOff>
    </xdr:from>
    <xdr:to>
      <xdr:col>24</xdr:col>
      <xdr:colOff>63500</xdr:colOff>
      <xdr:row>36</xdr:row>
      <xdr:rowOff>115773</xdr:rowOff>
    </xdr:to>
    <xdr:cxnSp macro="">
      <xdr:nvCxnSpPr>
        <xdr:cNvPr id="61" name="直線コネクタ 60"/>
        <xdr:cNvCxnSpPr/>
      </xdr:nvCxnSpPr>
      <xdr:spPr>
        <a:xfrm flipV="1">
          <a:off x="3797300" y="628591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114249</xdr:rowOff>
    </xdr:from>
    <xdr:to>
      <xdr:col>19</xdr:col>
      <xdr:colOff>177800</xdr:colOff>
      <xdr:row>36</xdr:row>
      <xdr:rowOff>115773</xdr:rowOff>
    </xdr:to>
    <xdr:cxnSp macro="">
      <xdr:nvCxnSpPr>
        <xdr:cNvPr id="64" name="直線コネクタ 63"/>
        <xdr:cNvCxnSpPr/>
      </xdr:nvCxnSpPr>
      <xdr:spPr>
        <a:xfrm>
          <a:off x="2908300" y="628644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103391</xdr:rowOff>
    </xdr:from>
    <xdr:to>
      <xdr:col>15</xdr:col>
      <xdr:colOff>50800</xdr:colOff>
      <xdr:row>36</xdr:row>
      <xdr:rowOff>114249</xdr:rowOff>
    </xdr:to>
    <xdr:cxnSp macro="">
      <xdr:nvCxnSpPr>
        <xdr:cNvPr id="67" name="直線コネクタ 66"/>
        <xdr:cNvCxnSpPr/>
      </xdr:nvCxnSpPr>
      <xdr:spPr>
        <a:xfrm>
          <a:off x="2019300" y="627559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103391</xdr:rowOff>
    </xdr:from>
    <xdr:to>
      <xdr:col>10</xdr:col>
      <xdr:colOff>114300</xdr:colOff>
      <xdr:row>37</xdr:row>
      <xdr:rowOff>11417</xdr:rowOff>
    </xdr:to>
    <xdr:cxnSp macro="">
      <xdr:nvCxnSpPr>
        <xdr:cNvPr id="70" name="直線コネクタ 69"/>
        <xdr:cNvCxnSpPr/>
      </xdr:nvCxnSpPr>
      <xdr:spPr>
        <a:xfrm flipV="1">
          <a:off x="1130300" y="6275591"/>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62916</xdr:rowOff>
    </xdr:from>
    <xdr:to>
      <xdr:col>24</xdr:col>
      <xdr:colOff>114300</xdr:colOff>
      <xdr:row>36</xdr:row>
      <xdr:rowOff>164516</xdr:rowOff>
    </xdr:to>
    <xdr:sp macro="" textlink="">
      <xdr:nvSpPr>
        <xdr:cNvPr id="80" name="楕円 79"/>
        <xdr:cNvSpPr/>
      </xdr:nvSpPr>
      <xdr:spPr>
        <a:xfrm>
          <a:off x="4584700" y="62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41343</xdr:rowOff>
    </xdr:from>
    <xdr:ext cx="534377" cy="259045"/>
    <xdr:sp macro="" textlink="">
      <xdr:nvSpPr>
        <xdr:cNvPr id="81" name="人件費該当値テキスト"/>
        <xdr:cNvSpPr txBox="1"/>
      </xdr:nvSpPr>
      <xdr:spPr>
        <a:xfrm>
          <a:off x="4686300" y="62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64973</xdr:rowOff>
    </xdr:from>
    <xdr:to>
      <xdr:col>20</xdr:col>
      <xdr:colOff>38100</xdr:colOff>
      <xdr:row>36</xdr:row>
      <xdr:rowOff>166573</xdr:rowOff>
    </xdr:to>
    <xdr:sp macro="" textlink="">
      <xdr:nvSpPr>
        <xdr:cNvPr id="82" name="楕円 81"/>
        <xdr:cNvSpPr/>
      </xdr:nvSpPr>
      <xdr:spPr>
        <a:xfrm>
          <a:off x="3746500" y="62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157700</xdr:rowOff>
    </xdr:from>
    <xdr:ext cx="534377" cy="259045"/>
    <xdr:sp macro="" textlink="">
      <xdr:nvSpPr>
        <xdr:cNvPr id="83" name="テキスト ボックス 82"/>
        <xdr:cNvSpPr txBox="1"/>
      </xdr:nvSpPr>
      <xdr:spPr>
        <a:xfrm>
          <a:off x="3530111" y="632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63449</xdr:rowOff>
    </xdr:from>
    <xdr:to>
      <xdr:col>15</xdr:col>
      <xdr:colOff>101600</xdr:colOff>
      <xdr:row>36</xdr:row>
      <xdr:rowOff>165049</xdr:rowOff>
    </xdr:to>
    <xdr:sp macro="" textlink="">
      <xdr:nvSpPr>
        <xdr:cNvPr id="84" name="楕円 83"/>
        <xdr:cNvSpPr/>
      </xdr:nvSpPr>
      <xdr:spPr>
        <a:xfrm>
          <a:off x="2857500" y="62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156176</xdr:rowOff>
    </xdr:from>
    <xdr:ext cx="534377" cy="259045"/>
    <xdr:sp macro="" textlink="">
      <xdr:nvSpPr>
        <xdr:cNvPr id="85" name="テキスト ボックス 84"/>
        <xdr:cNvSpPr txBox="1"/>
      </xdr:nvSpPr>
      <xdr:spPr>
        <a:xfrm>
          <a:off x="2641111" y="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52591</xdr:rowOff>
    </xdr:from>
    <xdr:to>
      <xdr:col>10</xdr:col>
      <xdr:colOff>165100</xdr:colOff>
      <xdr:row>36</xdr:row>
      <xdr:rowOff>154191</xdr:rowOff>
    </xdr:to>
    <xdr:sp macro="" textlink="">
      <xdr:nvSpPr>
        <xdr:cNvPr id="86" name="楕円 85"/>
        <xdr:cNvSpPr/>
      </xdr:nvSpPr>
      <xdr:spPr>
        <a:xfrm>
          <a:off x="1968500" y="62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145318</xdr:rowOff>
    </xdr:from>
    <xdr:ext cx="534377" cy="259045"/>
    <xdr:sp macro="" textlink="">
      <xdr:nvSpPr>
        <xdr:cNvPr id="87" name="テキスト ボックス 86"/>
        <xdr:cNvSpPr txBox="1"/>
      </xdr:nvSpPr>
      <xdr:spPr>
        <a:xfrm>
          <a:off x="1752111" y="63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132067</xdr:rowOff>
    </xdr:from>
    <xdr:to>
      <xdr:col>6</xdr:col>
      <xdr:colOff>38100</xdr:colOff>
      <xdr:row>37</xdr:row>
      <xdr:rowOff>62217</xdr:rowOff>
    </xdr:to>
    <xdr:sp macro="" textlink="">
      <xdr:nvSpPr>
        <xdr:cNvPr id="88" name="楕円 87"/>
        <xdr:cNvSpPr/>
      </xdr:nvSpPr>
      <xdr:spPr>
        <a:xfrm>
          <a:off x="1079500" y="63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53344</xdr:rowOff>
    </xdr:from>
    <xdr:ext cx="534377" cy="259045"/>
    <xdr:sp macro="" textlink="">
      <xdr:nvSpPr>
        <xdr:cNvPr id="89" name="テキスト ボックス 88"/>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18732</xdr:rowOff>
    </xdr:from>
    <xdr:to>
      <xdr:col>24</xdr:col>
      <xdr:colOff>63500</xdr:colOff>
      <xdr:row>55</xdr:row>
      <xdr:rowOff>47765</xdr:rowOff>
    </xdr:to>
    <xdr:cxnSp macro="">
      <xdr:nvCxnSpPr>
        <xdr:cNvPr id="119" name="直線コネクタ 118"/>
        <xdr:cNvCxnSpPr/>
      </xdr:nvCxnSpPr>
      <xdr:spPr>
        <a:xfrm flipV="1">
          <a:off x="3797300" y="9448482"/>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34582</xdr:rowOff>
    </xdr:from>
    <xdr:to>
      <xdr:col>19</xdr:col>
      <xdr:colOff>177800</xdr:colOff>
      <xdr:row>55</xdr:row>
      <xdr:rowOff>47765</xdr:rowOff>
    </xdr:to>
    <xdr:cxnSp macro="">
      <xdr:nvCxnSpPr>
        <xdr:cNvPr id="122" name="直線コネクタ 121"/>
        <xdr:cNvCxnSpPr/>
      </xdr:nvCxnSpPr>
      <xdr:spPr>
        <a:xfrm>
          <a:off x="2908300" y="9464332"/>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34582</xdr:rowOff>
    </xdr:from>
    <xdr:to>
      <xdr:col>15</xdr:col>
      <xdr:colOff>50800</xdr:colOff>
      <xdr:row>55</xdr:row>
      <xdr:rowOff>122669</xdr:rowOff>
    </xdr:to>
    <xdr:cxnSp macro="">
      <xdr:nvCxnSpPr>
        <xdr:cNvPr id="125" name="直線コネクタ 124"/>
        <xdr:cNvCxnSpPr/>
      </xdr:nvCxnSpPr>
      <xdr:spPr>
        <a:xfrm flipV="1">
          <a:off x="2019300" y="9464332"/>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122669</xdr:rowOff>
    </xdr:from>
    <xdr:to>
      <xdr:col>10</xdr:col>
      <xdr:colOff>114300</xdr:colOff>
      <xdr:row>56</xdr:row>
      <xdr:rowOff>56871</xdr:rowOff>
    </xdr:to>
    <xdr:cxnSp macro="">
      <xdr:nvCxnSpPr>
        <xdr:cNvPr id="128" name="直線コネクタ 127"/>
        <xdr:cNvCxnSpPr/>
      </xdr:nvCxnSpPr>
      <xdr:spPr>
        <a:xfrm flipV="1">
          <a:off x="1130300" y="9552419"/>
          <a:ext cx="889000" cy="10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139382</xdr:rowOff>
    </xdr:from>
    <xdr:to>
      <xdr:col>24</xdr:col>
      <xdr:colOff>114300</xdr:colOff>
      <xdr:row>55</xdr:row>
      <xdr:rowOff>69532</xdr:rowOff>
    </xdr:to>
    <xdr:sp macro="" textlink="">
      <xdr:nvSpPr>
        <xdr:cNvPr id="138" name="楕円 137"/>
        <xdr:cNvSpPr/>
      </xdr:nvSpPr>
      <xdr:spPr>
        <a:xfrm>
          <a:off x="4584700" y="93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162259</xdr:rowOff>
    </xdr:from>
    <xdr:ext cx="534377" cy="259045"/>
    <xdr:sp macro="" textlink="">
      <xdr:nvSpPr>
        <xdr:cNvPr id="139" name="物件費該当値テキスト"/>
        <xdr:cNvSpPr txBox="1"/>
      </xdr:nvSpPr>
      <xdr:spPr>
        <a:xfrm>
          <a:off x="4686300" y="92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168415</xdr:rowOff>
    </xdr:from>
    <xdr:to>
      <xdr:col>20</xdr:col>
      <xdr:colOff>38100</xdr:colOff>
      <xdr:row>55</xdr:row>
      <xdr:rowOff>98565</xdr:rowOff>
    </xdr:to>
    <xdr:sp macro="" textlink="">
      <xdr:nvSpPr>
        <xdr:cNvPr id="140" name="楕円 139"/>
        <xdr:cNvSpPr/>
      </xdr:nvSpPr>
      <xdr:spPr>
        <a:xfrm>
          <a:off x="3746500" y="94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89692</xdr:rowOff>
    </xdr:from>
    <xdr:ext cx="534377" cy="259045"/>
    <xdr:sp macro="" textlink="">
      <xdr:nvSpPr>
        <xdr:cNvPr id="141" name="テキスト ボックス 140"/>
        <xdr:cNvSpPr txBox="1"/>
      </xdr:nvSpPr>
      <xdr:spPr>
        <a:xfrm>
          <a:off x="3530111" y="95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155232</xdr:rowOff>
    </xdr:from>
    <xdr:to>
      <xdr:col>15</xdr:col>
      <xdr:colOff>101600</xdr:colOff>
      <xdr:row>55</xdr:row>
      <xdr:rowOff>85382</xdr:rowOff>
    </xdr:to>
    <xdr:sp macro="" textlink="">
      <xdr:nvSpPr>
        <xdr:cNvPr id="142" name="楕円 141"/>
        <xdr:cNvSpPr/>
      </xdr:nvSpPr>
      <xdr:spPr>
        <a:xfrm>
          <a:off x="2857500" y="94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101909</xdr:rowOff>
    </xdr:from>
    <xdr:ext cx="534377" cy="259045"/>
    <xdr:sp macro="" textlink="">
      <xdr:nvSpPr>
        <xdr:cNvPr id="143" name="テキスト ボックス 142"/>
        <xdr:cNvSpPr txBox="1"/>
      </xdr:nvSpPr>
      <xdr:spPr>
        <a:xfrm>
          <a:off x="2641111" y="918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71869</xdr:rowOff>
    </xdr:from>
    <xdr:to>
      <xdr:col>10</xdr:col>
      <xdr:colOff>165100</xdr:colOff>
      <xdr:row>56</xdr:row>
      <xdr:rowOff>2019</xdr:rowOff>
    </xdr:to>
    <xdr:sp macro="" textlink="">
      <xdr:nvSpPr>
        <xdr:cNvPr id="144" name="楕円 143"/>
        <xdr:cNvSpPr/>
      </xdr:nvSpPr>
      <xdr:spPr>
        <a:xfrm>
          <a:off x="1968500" y="95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164596</xdr:rowOff>
    </xdr:from>
    <xdr:ext cx="534377" cy="259045"/>
    <xdr:sp macro="" textlink="">
      <xdr:nvSpPr>
        <xdr:cNvPr id="145" name="テキスト ボックス 144"/>
        <xdr:cNvSpPr txBox="1"/>
      </xdr:nvSpPr>
      <xdr:spPr>
        <a:xfrm>
          <a:off x="1752111" y="95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6071</xdr:rowOff>
    </xdr:from>
    <xdr:to>
      <xdr:col>6</xdr:col>
      <xdr:colOff>38100</xdr:colOff>
      <xdr:row>56</xdr:row>
      <xdr:rowOff>107671</xdr:rowOff>
    </xdr:to>
    <xdr:sp macro="" textlink="">
      <xdr:nvSpPr>
        <xdr:cNvPr id="146" name="楕円 145"/>
        <xdr:cNvSpPr/>
      </xdr:nvSpPr>
      <xdr:spPr>
        <a:xfrm>
          <a:off x="1079500" y="96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98798</xdr:rowOff>
    </xdr:from>
    <xdr:ext cx="534377" cy="259045"/>
    <xdr:sp macro="" textlink="">
      <xdr:nvSpPr>
        <xdr:cNvPr id="147" name="テキスト ボックス 146"/>
        <xdr:cNvSpPr txBox="1"/>
      </xdr:nvSpPr>
      <xdr:spPr>
        <a:xfrm>
          <a:off x="863111" y="969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134854</xdr:rowOff>
    </xdr:from>
    <xdr:to>
      <xdr:col>24</xdr:col>
      <xdr:colOff>63500</xdr:colOff>
      <xdr:row>77</xdr:row>
      <xdr:rowOff>71</xdr:rowOff>
    </xdr:to>
    <xdr:cxnSp macro="">
      <xdr:nvCxnSpPr>
        <xdr:cNvPr id="174" name="直線コネクタ 173"/>
        <xdr:cNvCxnSpPr/>
      </xdr:nvCxnSpPr>
      <xdr:spPr>
        <a:xfrm>
          <a:off x="3797300" y="13165054"/>
          <a:ext cx="8382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134854</xdr:rowOff>
    </xdr:from>
    <xdr:to>
      <xdr:col>19</xdr:col>
      <xdr:colOff>177800</xdr:colOff>
      <xdr:row>76</xdr:row>
      <xdr:rowOff>142442</xdr:rowOff>
    </xdr:to>
    <xdr:cxnSp macro="">
      <xdr:nvCxnSpPr>
        <xdr:cNvPr id="177" name="直線コネクタ 176"/>
        <xdr:cNvCxnSpPr/>
      </xdr:nvCxnSpPr>
      <xdr:spPr>
        <a:xfrm flipV="1">
          <a:off x="2908300" y="13165054"/>
          <a:ext cx="8890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69017</xdr:rowOff>
    </xdr:from>
    <xdr:to>
      <xdr:col>15</xdr:col>
      <xdr:colOff>50800</xdr:colOff>
      <xdr:row>76</xdr:row>
      <xdr:rowOff>142442</xdr:rowOff>
    </xdr:to>
    <xdr:cxnSp macro="">
      <xdr:nvCxnSpPr>
        <xdr:cNvPr id="180" name="直線コネクタ 179"/>
        <xdr:cNvCxnSpPr/>
      </xdr:nvCxnSpPr>
      <xdr:spPr>
        <a:xfrm>
          <a:off x="2019300" y="13099217"/>
          <a:ext cx="889000" cy="7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69017</xdr:rowOff>
    </xdr:from>
    <xdr:to>
      <xdr:col>10</xdr:col>
      <xdr:colOff>114300</xdr:colOff>
      <xdr:row>76</xdr:row>
      <xdr:rowOff>124795</xdr:rowOff>
    </xdr:to>
    <xdr:cxnSp macro="">
      <xdr:nvCxnSpPr>
        <xdr:cNvPr id="183" name="直線コネクタ 182"/>
        <xdr:cNvCxnSpPr/>
      </xdr:nvCxnSpPr>
      <xdr:spPr>
        <a:xfrm flipV="1">
          <a:off x="1130300" y="13099217"/>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120721</xdr:rowOff>
    </xdr:from>
    <xdr:to>
      <xdr:col>24</xdr:col>
      <xdr:colOff>114300</xdr:colOff>
      <xdr:row>77</xdr:row>
      <xdr:rowOff>50871</xdr:rowOff>
    </xdr:to>
    <xdr:sp macro="" textlink="">
      <xdr:nvSpPr>
        <xdr:cNvPr id="193" name="楕円 192"/>
        <xdr:cNvSpPr/>
      </xdr:nvSpPr>
      <xdr:spPr>
        <a:xfrm>
          <a:off x="4584700" y="131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99148</xdr:rowOff>
    </xdr:from>
    <xdr:ext cx="469744" cy="259045"/>
    <xdr:sp macro="" textlink="">
      <xdr:nvSpPr>
        <xdr:cNvPr id="194" name="維持補修費該当値テキスト"/>
        <xdr:cNvSpPr txBox="1"/>
      </xdr:nvSpPr>
      <xdr:spPr>
        <a:xfrm>
          <a:off x="4686300" y="1312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84054</xdr:rowOff>
    </xdr:from>
    <xdr:to>
      <xdr:col>20</xdr:col>
      <xdr:colOff>38100</xdr:colOff>
      <xdr:row>77</xdr:row>
      <xdr:rowOff>14204</xdr:rowOff>
    </xdr:to>
    <xdr:sp macro="" textlink="">
      <xdr:nvSpPr>
        <xdr:cNvPr id="195" name="楕円 194"/>
        <xdr:cNvSpPr/>
      </xdr:nvSpPr>
      <xdr:spPr>
        <a:xfrm>
          <a:off x="3746500" y="131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5331</xdr:rowOff>
    </xdr:from>
    <xdr:ext cx="469744" cy="259045"/>
    <xdr:sp macro="" textlink="">
      <xdr:nvSpPr>
        <xdr:cNvPr id="196" name="テキスト ボックス 195"/>
        <xdr:cNvSpPr txBox="1"/>
      </xdr:nvSpPr>
      <xdr:spPr>
        <a:xfrm>
          <a:off x="3562428" y="1320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91642</xdr:rowOff>
    </xdr:from>
    <xdr:to>
      <xdr:col>15</xdr:col>
      <xdr:colOff>101600</xdr:colOff>
      <xdr:row>77</xdr:row>
      <xdr:rowOff>21792</xdr:rowOff>
    </xdr:to>
    <xdr:sp macro="" textlink="">
      <xdr:nvSpPr>
        <xdr:cNvPr id="197" name="楕円 196"/>
        <xdr:cNvSpPr/>
      </xdr:nvSpPr>
      <xdr:spPr>
        <a:xfrm>
          <a:off x="2857500" y="131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12919</xdr:rowOff>
    </xdr:from>
    <xdr:ext cx="469744" cy="259045"/>
    <xdr:sp macro="" textlink="">
      <xdr:nvSpPr>
        <xdr:cNvPr id="198" name="テキスト ボックス 197"/>
        <xdr:cNvSpPr txBox="1"/>
      </xdr:nvSpPr>
      <xdr:spPr>
        <a:xfrm>
          <a:off x="2673428" y="132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18217</xdr:rowOff>
    </xdr:from>
    <xdr:to>
      <xdr:col>10</xdr:col>
      <xdr:colOff>165100</xdr:colOff>
      <xdr:row>76</xdr:row>
      <xdr:rowOff>119817</xdr:rowOff>
    </xdr:to>
    <xdr:sp macro="" textlink="">
      <xdr:nvSpPr>
        <xdr:cNvPr id="199" name="楕円 198"/>
        <xdr:cNvSpPr/>
      </xdr:nvSpPr>
      <xdr:spPr>
        <a:xfrm>
          <a:off x="1968500" y="130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136344</xdr:rowOff>
    </xdr:from>
    <xdr:ext cx="469744" cy="259045"/>
    <xdr:sp macro="" textlink="">
      <xdr:nvSpPr>
        <xdr:cNvPr id="200" name="テキスト ボックス 199"/>
        <xdr:cNvSpPr txBox="1"/>
      </xdr:nvSpPr>
      <xdr:spPr>
        <a:xfrm>
          <a:off x="1784428" y="1282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73995</xdr:rowOff>
    </xdr:from>
    <xdr:to>
      <xdr:col>6</xdr:col>
      <xdr:colOff>38100</xdr:colOff>
      <xdr:row>77</xdr:row>
      <xdr:rowOff>4145</xdr:rowOff>
    </xdr:to>
    <xdr:sp macro="" textlink="">
      <xdr:nvSpPr>
        <xdr:cNvPr id="201" name="楕円 200"/>
        <xdr:cNvSpPr/>
      </xdr:nvSpPr>
      <xdr:spPr>
        <a:xfrm>
          <a:off x="1079500" y="131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166722</xdr:rowOff>
    </xdr:from>
    <xdr:ext cx="469744" cy="259045"/>
    <xdr:sp macro="" textlink="">
      <xdr:nvSpPr>
        <xdr:cNvPr id="202" name="テキスト ボックス 201"/>
        <xdr:cNvSpPr txBox="1"/>
      </xdr:nvSpPr>
      <xdr:spPr>
        <a:xfrm>
          <a:off x="895428" y="1319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96177</xdr:rowOff>
    </xdr:from>
    <xdr:to>
      <xdr:col>24</xdr:col>
      <xdr:colOff>63500</xdr:colOff>
      <xdr:row>97</xdr:row>
      <xdr:rowOff>118644</xdr:rowOff>
    </xdr:to>
    <xdr:cxnSp macro="">
      <xdr:nvCxnSpPr>
        <xdr:cNvPr id="232" name="直線コネクタ 231"/>
        <xdr:cNvCxnSpPr/>
      </xdr:nvCxnSpPr>
      <xdr:spPr>
        <a:xfrm flipV="1">
          <a:off x="3797300" y="16726827"/>
          <a:ext cx="8382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118644</xdr:rowOff>
    </xdr:from>
    <xdr:to>
      <xdr:col>19</xdr:col>
      <xdr:colOff>177800</xdr:colOff>
      <xdr:row>98</xdr:row>
      <xdr:rowOff>2845</xdr:rowOff>
    </xdr:to>
    <xdr:cxnSp macro="">
      <xdr:nvCxnSpPr>
        <xdr:cNvPr id="235" name="直線コネクタ 234"/>
        <xdr:cNvCxnSpPr/>
      </xdr:nvCxnSpPr>
      <xdr:spPr>
        <a:xfrm flipV="1">
          <a:off x="2908300" y="16749294"/>
          <a:ext cx="889000" cy="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2845</xdr:rowOff>
    </xdr:from>
    <xdr:to>
      <xdr:col>15</xdr:col>
      <xdr:colOff>50800</xdr:colOff>
      <xdr:row>98</xdr:row>
      <xdr:rowOff>35547</xdr:rowOff>
    </xdr:to>
    <xdr:cxnSp macro="">
      <xdr:nvCxnSpPr>
        <xdr:cNvPr id="238" name="直線コネクタ 237"/>
        <xdr:cNvCxnSpPr/>
      </xdr:nvCxnSpPr>
      <xdr:spPr>
        <a:xfrm flipV="1">
          <a:off x="2019300" y="16804945"/>
          <a:ext cx="889000" cy="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35547</xdr:rowOff>
    </xdr:from>
    <xdr:to>
      <xdr:col>10</xdr:col>
      <xdr:colOff>114300</xdr:colOff>
      <xdr:row>98</xdr:row>
      <xdr:rowOff>97586</xdr:rowOff>
    </xdr:to>
    <xdr:cxnSp macro="">
      <xdr:nvCxnSpPr>
        <xdr:cNvPr id="241" name="直線コネクタ 240"/>
        <xdr:cNvCxnSpPr/>
      </xdr:nvCxnSpPr>
      <xdr:spPr>
        <a:xfrm flipV="1">
          <a:off x="1130300" y="16837647"/>
          <a:ext cx="889000" cy="6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45377</xdr:rowOff>
    </xdr:from>
    <xdr:to>
      <xdr:col>24</xdr:col>
      <xdr:colOff>114300</xdr:colOff>
      <xdr:row>97</xdr:row>
      <xdr:rowOff>146977</xdr:rowOff>
    </xdr:to>
    <xdr:sp macro="" textlink="">
      <xdr:nvSpPr>
        <xdr:cNvPr id="251" name="楕円 250"/>
        <xdr:cNvSpPr/>
      </xdr:nvSpPr>
      <xdr:spPr>
        <a:xfrm>
          <a:off x="4584700" y="1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23804</xdr:rowOff>
    </xdr:from>
    <xdr:ext cx="534377" cy="259045"/>
    <xdr:sp macro="" textlink="">
      <xdr:nvSpPr>
        <xdr:cNvPr id="252" name="扶助費該当値テキスト"/>
        <xdr:cNvSpPr txBox="1"/>
      </xdr:nvSpPr>
      <xdr:spPr>
        <a:xfrm>
          <a:off x="4686300" y="1665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67844</xdr:rowOff>
    </xdr:from>
    <xdr:to>
      <xdr:col>20</xdr:col>
      <xdr:colOff>38100</xdr:colOff>
      <xdr:row>97</xdr:row>
      <xdr:rowOff>169444</xdr:rowOff>
    </xdr:to>
    <xdr:sp macro="" textlink="">
      <xdr:nvSpPr>
        <xdr:cNvPr id="253" name="楕円 252"/>
        <xdr:cNvSpPr/>
      </xdr:nvSpPr>
      <xdr:spPr>
        <a:xfrm>
          <a:off x="3746500" y="166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160571</xdr:rowOff>
    </xdr:from>
    <xdr:ext cx="534377" cy="259045"/>
    <xdr:sp macro="" textlink="">
      <xdr:nvSpPr>
        <xdr:cNvPr id="254" name="テキスト ボックス 253"/>
        <xdr:cNvSpPr txBox="1"/>
      </xdr:nvSpPr>
      <xdr:spPr>
        <a:xfrm>
          <a:off x="3530111" y="167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123495</xdr:rowOff>
    </xdr:from>
    <xdr:to>
      <xdr:col>15</xdr:col>
      <xdr:colOff>101600</xdr:colOff>
      <xdr:row>98</xdr:row>
      <xdr:rowOff>53645</xdr:rowOff>
    </xdr:to>
    <xdr:sp macro="" textlink="">
      <xdr:nvSpPr>
        <xdr:cNvPr id="255" name="楕円 254"/>
        <xdr:cNvSpPr/>
      </xdr:nvSpPr>
      <xdr:spPr>
        <a:xfrm>
          <a:off x="28575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44772</xdr:rowOff>
    </xdr:from>
    <xdr:ext cx="534377" cy="259045"/>
    <xdr:sp macro="" textlink="">
      <xdr:nvSpPr>
        <xdr:cNvPr id="256" name="テキスト ボックス 255"/>
        <xdr:cNvSpPr txBox="1"/>
      </xdr:nvSpPr>
      <xdr:spPr>
        <a:xfrm>
          <a:off x="2641111" y="168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156197</xdr:rowOff>
    </xdr:from>
    <xdr:to>
      <xdr:col>10</xdr:col>
      <xdr:colOff>165100</xdr:colOff>
      <xdr:row>98</xdr:row>
      <xdr:rowOff>86347</xdr:rowOff>
    </xdr:to>
    <xdr:sp macro="" textlink="">
      <xdr:nvSpPr>
        <xdr:cNvPr id="257" name="楕円 256"/>
        <xdr:cNvSpPr/>
      </xdr:nvSpPr>
      <xdr:spPr>
        <a:xfrm>
          <a:off x="1968500" y="167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77474</xdr:rowOff>
    </xdr:from>
    <xdr:ext cx="534377" cy="259045"/>
    <xdr:sp macro="" textlink="">
      <xdr:nvSpPr>
        <xdr:cNvPr id="258" name="テキスト ボックス 257"/>
        <xdr:cNvSpPr txBox="1"/>
      </xdr:nvSpPr>
      <xdr:spPr>
        <a:xfrm>
          <a:off x="1752111" y="1687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46786</xdr:rowOff>
    </xdr:from>
    <xdr:to>
      <xdr:col>6</xdr:col>
      <xdr:colOff>38100</xdr:colOff>
      <xdr:row>98</xdr:row>
      <xdr:rowOff>148386</xdr:rowOff>
    </xdr:to>
    <xdr:sp macro="" textlink="">
      <xdr:nvSpPr>
        <xdr:cNvPr id="259" name="楕円 258"/>
        <xdr:cNvSpPr/>
      </xdr:nvSpPr>
      <xdr:spPr>
        <a:xfrm>
          <a:off x="1079500" y="168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139513</xdr:rowOff>
    </xdr:from>
    <xdr:ext cx="534377" cy="259045"/>
    <xdr:sp macro="" textlink="">
      <xdr:nvSpPr>
        <xdr:cNvPr id="260" name="テキスト ボックス 259"/>
        <xdr:cNvSpPr txBox="1"/>
      </xdr:nvSpPr>
      <xdr:spPr>
        <a:xfrm>
          <a:off x="863111" y="169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130687</xdr:rowOff>
    </xdr:from>
    <xdr:to>
      <xdr:col>55</xdr:col>
      <xdr:colOff>0</xdr:colOff>
      <xdr:row>35</xdr:row>
      <xdr:rowOff>143031</xdr:rowOff>
    </xdr:to>
    <xdr:cxnSp macro="">
      <xdr:nvCxnSpPr>
        <xdr:cNvPr id="292" name="直線コネクタ 291"/>
        <xdr:cNvCxnSpPr/>
      </xdr:nvCxnSpPr>
      <xdr:spPr>
        <a:xfrm flipV="1">
          <a:off x="9639300" y="6131437"/>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13970</xdr:rowOff>
    </xdr:from>
    <xdr:to>
      <xdr:col>50</xdr:col>
      <xdr:colOff>114300</xdr:colOff>
      <xdr:row>35</xdr:row>
      <xdr:rowOff>143031</xdr:rowOff>
    </xdr:to>
    <xdr:cxnSp macro="">
      <xdr:nvCxnSpPr>
        <xdr:cNvPr id="295" name="直線コネクタ 294"/>
        <xdr:cNvCxnSpPr/>
      </xdr:nvCxnSpPr>
      <xdr:spPr>
        <a:xfrm>
          <a:off x="8750300" y="6014720"/>
          <a:ext cx="889000" cy="12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13970</xdr:rowOff>
    </xdr:from>
    <xdr:to>
      <xdr:col>45</xdr:col>
      <xdr:colOff>177800</xdr:colOff>
      <xdr:row>35</xdr:row>
      <xdr:rowOff>142606</xdr:rowOff>
    </xdr:to>
    <xdr:cxnSp macro="">
      <xdr:nvCxnSpPr>
        <xdr:cNvPr id="298" name="直線コネクタ 297"/>
        <xdr:cNvCxnSpPr/>
      </xdr:nvCxnSpPr>
      <xdr:spPr>
        <a:xfrm flipV="1">
          <a:off x="7861300" y="6014720"/>
          <a:ext cx="889000" cy="12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142606</xdr:rowOff>
    </xdr:from>
    <xdr:to>
      <xdr:col>41</xdr:col>
      <xdr:colOff>50800</xdr:colOff>
      <xdr:row>36</xdr:row>
      <xdr:rowOff>37320</xdr:rowOff>
    </xdr:to>
    <xdr:cxnSp macro="">
      <xdr:nvCxnSpPr>
        <xdr:cNvPr id="301" name="直線コネクタ 300"/>
        <xdr:cNvCxnSpPr/>
      </xdr:nvCxnSpPr>
      <xdr:spPr>
        <a:xfrm flipV="1">
          <a:off x="6972300" y="6143356"/>
          <a:ext cx="889000" cy="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79887</xdr:rowOff>
    </xdr:from>
    <xdr:to>
      <xdr:col>55</xdr:col>
      <xdr:colOff>50800</xdr:colOff>
      <xdr:row>36</xdr:row>
      <xdr:rowOff>10037</xdr:rowOff>
    </xdr:to>
    <xdr:sp macro="" textlink="">
      <xdr:nvSpPr>
        <xdr:cNvPr id="311" name="楕円 310"/>
        <xdr:cNvSpPr/>
      </xdr:nvSpPr>
      <xdr:spPr>
        <a:xfrm>
          <a:off x="10426700" y="60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102764</xdr:rowOff>
    </xdr:from>
    <xdr:ext cx="534377" cy="259045"/>
    <xdr:sp macro="" textlink="">
      <xdr:nvSpPr>
        <xdr:cNvPr id="312" name="補助費等該当値テキスト"/>
        <xdr:cNvSpPr txBox="1"/>
      </xdr:nvSpPr>
      <xdr:spPr>
        <a:xfrm>
          <a:off x="10528300" y="593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92231</xdr:rowOff>
    </xdr:from>
    <xdr:to>
      <xdr:col>50</xdr:col>
      <xdr:colOff>165100</xdr:colOff>
      <xdr:row>36</xdr:row>
      <xdr:rowOff>22381</xdr:rowOff>
    </xdr:to>
    <xdr:sp macro="" textlink="">
      <xdr:nvSpPr>
        <xdr:cNvPr id="313" name="楕円 312"/>
        <xdr:cNvSpPr/>
      </xdr:nvSpPr>
      <xdr:spPr>
        <a:xfrm>
          <a:off x="9588500" y="60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38908</xdr:rowOff>
    </xdr:from>
    <xdr:ext cx="534377" cy="259045"/>
    <xdr:sp macro="" textlink="">
      <xdr:nvSpPr>
        <xdr:cNvPr id="314" name="テキスト ボックス 313"/>
        <xdr:cNvSpPr txBox="1"/>
      </xdr:nvSpPr>
      <xdr:spPr>
        <a:xfrm>
          <a:off x="9372111" y="586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134620</xdr:rowOff>
    </xdr:from>
    <xdr:to>
      <xdr:col>46</xdr:col>
      <xdr:colOff>38100</xdr:colOff>
      <xdr:row>35</xdr:row>
      <xdr:rowOff>64770</xdr:rowOff>
    </xdr:to>
    <xdr:sp macro="" textlink="">
      <xdr:nvSpPr>
        <xdr:cNvPr id="315" name="楕円 314"/>
        <xdr:cNvSpPr/>
      </xdr:nvSpPr>
      <xdr:spPr>
        <a:xfrm>
          <a:off x="8699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81297</xdr:rowOff>
    </xdr:from>
    <xdr:ext cx="534377" cy="259045"/>
    <xdr:sp macro="" textlink="">
      <xdr:nvSpPr>
        <xdr:cNvPr id="316" name="テキスト ボックス 315"/>
        <xdr:cNvSpPr txBox="1"/>
      </xdr:nvSpPr>
      <xdr:spPr>
        <a:xfrm>
          <a:off x="8483111" y="573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91806</xdr:rowOff>
    </xdr:from>
    <xdr:to>
      <xdr:col>41</xdr:col>
      <xdr:colOff>101600</xdr:colOff>
      <xdr:row>36</xdr:row>
      <xdr:rowOff>21956</xdr:rowOff>
    </xdr:to>
    <xdr:sp macro="" textlink="">
      <xdr:nvSpPr>
        <xdr:cNvPr id="317" name="楕円 316"/>
        <xdr:cNvSpPr/>
      </xdr:nvSpPr>
      <xdr:spPr>
        <a:xfrm>
          <a:off x="7810500" y="60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38483</xdr:rowOff>
    </xdr:from>
    <xdr:ext cx="534377" cy="259045"/>
    <xdr:sp macro="" textlink="">
      <xdr:nvSpPr>
        <xdr:cNvPr id="318" name="テキスト ボックス 317"/>
        <xdr:cNvSpPr txBox="1"/>
      </xdr:nvSpPr>
      <xdr:spPr>
        <a:xfrm>
          <a:off x="7594111" y="586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157970</xdr:rowOff>
    </xdr:from>
    <xdr:to>
      <xdr:col>36</xdr:col>
      <xdr:colOff>165100</xdr:colOff>
      <xdr:row>36</xdr:row>
      <xdr:rowOff>88120</xdr:rowOff>
    </xdr:to>
    <xdr:sp macro="" textlink="">
      <xdr:nvSpPr>
        <xdr:cNvPr id="319" name="楕円 318"/>
        <xdr:cNvSpPr/>
      </xdr:nvSpPr>
      <xdr:spPr>
        <a:xfrm>
          <a:off x="6921500" y="61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79247</xdr:rowOff>
    </xdr:from>
    <xdr:ext cx="534377" cy="259045"/>
    <xdr:sp macro="" textlink="">
      <xdr:nvSpPr>
        <xdr:cNvPr id="320" name="テキスト ボックス 319"/>
        <xdr:cNvSpPr txBox="1"/>
      </xdr:nvSpPr>
      <xdr:spPr>
        <a:xfrm>
          <a:off x="6705111" y="62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3835</xdr:rowOff>
    </xdr:from>
    <xdr:to>
      <xdr:col>55</xdr:col>
      <xdr:colOff>0</xdr:colOff>
      <xdr:row>57</xdr:row>
      <xdr:rowOff>78169</xdr:rowOff>
    </xdr:to>
    <xdr:cxnSp macro="">
      <xdr:nvCxnSpPr>
        <xdr:cNvPr id="350" name="直線コネクタ 349"/>
        <xdr:cNvCxnSpPr/>
      </xdr:nvCxnSpPr>
      <xdr:spPr>
        <a:xfrm flipV="1">
          <a:off x="9639300" y="9776485"/>
          <a:ext cx="8382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78169</xdr:rowOff>
    </xdr:from>
    <xdr:to>
      <xdr:col>50</xdr:col>
      <xdr:colOff>114300</xdr:colOff>
      <xdr:row>58</xdr:row>
      <xdr:rowOff>50450</xdr:rowOff>
    </xdr:to>
    <xdr:cxnSp macro="">
      <xdr:nvCxnSpPr>
        <xdr:cNvPr id="353" name="直線コネクタ 352"/>
        <xdr:cNvCxnSpPr/>
      </xdr:nvCxnSpPr>
      <xdr:spPr>
        <a:xfrm flipV="1">
          <a:off x="8750300" y="9850819"/>
          <a:ext cx="889000" cy="14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25838</xdr:rowOff>
    </xdr:from>
    <xdr:to>
      <xdr:col>45</xdr:col>
      <xdr:colOff>177800</xdr:colOff>
      <xdr:row>58</xdr:row>
      <xdr:rowOff>50450</xdr:rowOff>
    </xdr:to>
    <xdr:cxnSp macro="">
      <xdr:nvCxnSpPr>
        <xdr:cNvPr id="356" name="直線コネクタ 355"/>
        <xdr:cNvCxnSpPr/>
      </xdr:nvCxnSpPr>
      <xdr:spPr>
        <a:xfrm>
          <a:off x="7861300" y="9627038"/>
          <a:ext cx="889000" cy="3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25838</xdr:rowOff>
    </xdr:from>
    <xdr:to>
      <xdr:col>41</xdr:col>
      <xdr:colOff>50800</xdr:colOff>
      <xdr:row>56</xdr:row>
      <xdr:rowOff>168808</xdr:rowOff>
    </xdr:to>
    <xdr:cxnSp macro="">
      <xdr:nvCxnSpPr>
        <xdr:cNvPr id="359" name="直線コネクタ 358"/>
        <xdr:cNvCxnSpPr/>
      </xdr:nvCxnSpPr>
      <xdr:spPr>
        <a:xfrm flipV="1">
          <a:off x="6972300" y="9627038"/>
          <a:ext cx="889000" cy="1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124485</xdr:rowOff>
    </xdr:from>
    <xdr:to>
      <xdr:col>55</xdr:col>
      <xdr:colOff>50800</xdr:colOff>
      <xdr:row>57</xdr:row>
      <xdr:rowOff>54635</xdr:rowOff>
    </xdr:to>
    <xdr:sp macro="" textlink="">
      <xdr:nvSpPr>
        <xdr:cNvPr id="369" name="楕円 368"/>
        <xdr:cNvSpPr/>
      </xdr:nvSpPr>
      <xdr:spPr>
        <a:xfrm>
          <a:off x="10426700" y="97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102912</xdr:rowOff>
    </xdr:from>
    <xdr:ext cx="534377" cy="259045"/>
    <xdr:sp macro="" textlink="">
      <xdr:nvSpPr>
        <xdr:cNvPr id="370" name="普通建設事業費該当値テキスト"/>
        <xdr:cNvSpPr txBox="1"/>
      </xdr:nvSpPr>
      <xdr:spPr>
        <a:xfrm>
          <a:off x="10528300" y="97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27369</xdr:rowOff>
    </xdr:from>
    <xdr:to>
      <xdr:col>50</xdr:col>
      <xdr:colOff>165100</xdr:colOff>
      <xdr:row>57</xdr:row>
      <xdr:rowOff>128969</xdr:rowOff>
    </xdr:to>
    <xdr:sp macro="" textlink="">
      <xdr:nvSpPr>
        <xdr:cNvPr id="371" name="楕円 370"/>
        <xdr:cNvSpPr/>
      </xdr:nvSpPr>
      <xdr:spPr>
        <a:xfrm>
          <a:off x="9588500" y="98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120096</xdr:rowOff>
    </xdr:from>
    <xdr:ext cx="534377" cy="259045"/>
    <xdr:sp macro="" textlink="">
      <xdr:nvSpPr>
        <xdr:cNvPr id="372" name="テキスト ボックス 371"/>
        <xdr:cNvSpPr txBox="1"/>
      </xdr:nvSpPr>
      <xdr:spPr>
        <a:xfrm>
          <a:off x="9372111" y="98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171100</xdr:rowOff>
    </xdr:from>
    <xdr:to>
      <xdr:col>46</xdr:col>
      <xdr:colOff>38100</xdr:colOff>
      <xdr:row>58</xdr:row>
      <xdr:rowOff>101250</xdr:rowOff>
    </xdr:to>
    <xdr:sp macro="" textlink="">
      <xdr:nvSpPr>
        <xdr:cNvPr id="373" name="楕円 372"/>
        <xdr:cNvSpPr/>
      </xdr:nvSpPr>
      <xdr:spPr>
        <a:xfrm>
          <a:off x="8699500" y="99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92377</xdr:rowOff>
    </xdr:from>
    <xdr:ext cx="534377" cy="259045"/>
    <xdr:sp macro="" textlink="">
      <xdr:nvSpPr>
        <xdr:cNvPr id="374" name="テキスト ボックス 373"/>
        <xdr:cNvSpPr txBox="1"/>
      </xdr:nvSpPr>
      <xdr:spPr>
        <a:xfrm>
          <a:off x="8483111" y="100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146488</xdr:rowOff>
    </xdr:from>
    <xdr:to>
      <xdr:col>41</xdr:col>
      <xdr:colOff>101600</xdr:colOff>
      <xdr:row>56</xdr:row>
      <xdr:rowOff>76638</xdr:rowOff>
    </xdr:to>
    <xdr:sp macro="" textlink="">
      <xdr:nvSpPr>
        <xdr:cNvPr id="375" name="楕円 374"/>
        <xdr:cNvSpPr/>
      </xdr:nvSpPr>
      <xdr:spPr>
        <a:xfrm>
          <a:off x="7810500" y="95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67765</xdr:rowOff>
    </xdr:from>
    <xdr:ext cx="534377" cy="259045"/>
    <xdr:sp macro="" textlink="">
      <xdr:nvSpPr>
        <xdr:cNvPr id="376" name="テキスト ボックス 375"/>
        <xdr:cNvSpPr txBox="1"/>
      </xdr:nvSpPr>
      <xdr:spPr>
        <a:xfrm>
          <a:off x="7594111" y="96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118008</xdr:rowOff>
    </xdr:from>
    <xdr:to>
      <xdr:col>36</xdr:col>
      <xdr:colOff>165100</xdr:colOff>
      <xdr:row>57</xdr:row>
      <xdr:rowOff>48158</xdr:rowOff>
    </xdr:to>
    <xdr:sp macro="" textlink="">
      <xdr:nvSpPr>
        <xdr:cNvPr id="377" name="楕円 376"/>
        <xdr:cNvSpPr/>
      </xdr:nvSpPr>
      <xdr:spPr>
        <a:xfrm>
          <a:off x="6921500" y="97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39285</xdr:rowOff>
    </xdr:from>
    <xdr:ext cx="534377" cy="259045"/>
    <xdr:sp macro="" textlink="">
      <xdr:nvSpPr>
        <xdr:cNvPr id="378" name="テキスト ボックス 377"/>
        <xdr:cNvSpPr txBox="1"/>
      </xdr:nvSpPr>
      <xdr:spPr>
        <a:xfrm>
          <a:off x="6705111" y="98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9284</xdr:rowOff>
    </xdr:from>
    <xdr:to>
      <xdr:col>55</xdr:col>
      <xdr:colOff>0</xdr:colOff>
      <xdr:row>74</xdr:row>
      <xdr:rowOff>64376</xdr:rowOff>
    </xdr:to>
    <xdr:cxnSp macro="">
      <xdr:nvCxnSpPr>
        <xdr:cNvPr id="407" name="直線コネクタ 406"/>
        <xdr:cNvCxnSpPr/>
      </xdr:nvCxnSpPr>
      <xdr:spPr>
        <a:xfrm flipV="1">
          <a:off x="9639300" y="12696584"/>
          <a:ext cx="8382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64376</xdr:rowOff>
    </xdr:from>
    <xdr:to>
      <xdr:col>50</xdr:col>
      <xdr:colOff>114300</xdr:colOff>
      <xdr:row>77</xdr:row>
      <xdr:rowOff>39306</xdr:rowOff>
    </xdr:to>
    <xdr:cxnSp macro="">
      <xdr:nvCxnSpPr>
        <xdr:cNvPr id="410" name="直線コネクタ 409"/>
        <xdr:cNvCxnSpPr/>
      </xdr:nvCxnSpPr>
      <xdr:spPr>
        <a:xfrm flipV="1">
          <a:off x="8750300" y="12751676"/>
          <a:ext cx="889000" cy="48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12" name="テキスト ボックス 411"/>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125679</xdr:rowOff>
    </xdr:from>
    <xdr:to>
      <xdr:col>45</xdr:col>
      <xdr:colOff>177800</xdr:colOff>
      <xdr:row>77</xdr:row>
      <xdr:rowOff>39306</xdr:rowOff>
    </xdr:to>
    <xdr:cxnSp macro="">
      <xdr:nvCxnSpPr>
        <xdr:cNvPr id="413" name="直線コネクタ 412"/>
        <xdr:cNvCxnSpPr/>
      </xdr:nvCxnSpPr>
      <xdr:spPr>
        <a:xfrm>
          <a:off x="7861300" y="12470079"/>
          <a:ext cx="889000" cy="77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129934</xdr:rowOff>
    </xdr:from>
    <xdr:to>
      <xdr:col>55</xdr:col>
      <xdr:colOff>50800</xdr:colOff>
      <xdr:row>74</xdr:row>
      <xdr:rowOff>60084</xdr:rowOff>
    </xdr:to>
    <xdr:sp macro="" textlink="">
      <xdr:nvSpPr>
        <xdr:cNvPr id="423" name="楕円 422"/>
        <xdr:cNvSpPr/>
      </xdr:nvSpPr>
      <xdr:spPr>
        <a:xfrm>
          <a:off x="10426700" y="126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152811</xdr:rowOff>
    </xdr:from>
    <xdr:ext cx="534377" cy="259045"/>
    <xdr:sp macro="" textlink="">
      <xdr:nvSpPr>
        <xdr:cNvPr id="424" name="普通建設事業費 （ うち新規整備　）該当値テキスト"/>
        <xdr:cNvSpPr txBox="1"/>
      </xdr:nvSpPr>
      <xdr:spPr>
        <a:xfrm>
          <a:off x="10528300" y="1249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13576</xdr:rowOff>
    </xdr:from>
    <xdr:to>
      <xdr:col>50</xdr:col>
      <xdr:colOff>165100</xdr:colOff>
      <xdr:row>74</xdr:row>
      <xdr:rowOff>115176</xdr:rowOff>
    </xdr:to>
    <xdr:sp macro="" textlink="">
      <xdr:nvSpPr>
        <xdr:cNvPr id="425" name="楕円 424"/>
        <xdr:cNvSpPr/>
      </xdr:nvSpPr>
      <xdr:spPr>
        <a:xfrm>
          <a:off x="9588500" y="127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131703</xdr:rowOff>
    </xdr:from>
    <xdr:ext cx="534377" cy="259045"/>
    <xdr:sp macro="" textlink="">
      <xdr:nvSpPr>
        <xdr:cNvPr id="426" name="テキスト ボックス 425"/>
        <xdr:cNvSpPr txBox="1"/>
      </xdr:nvSpPr>
      <xdr:spPr>
        <a:xfrm>
          <a:off x="9372111" y="124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159956</xdr:rowOff>
    </xdr:from>
    <xdr:to>
      <xdr:col>46</xdr:col>
      <xdr:colOff>38100</xdr:colOff>
      <xdr:row>77</xdr:row>
      <xdr:rowOff>90106</xdr:rowOff>
    </xdr:to>
    <xdr:sp macro="" textlink="">
      <xdr:nvSpPr>
        <xdr:cNvPr id="427" name="楕円 426"/>
        <xdr:cNvSpPr/>
      </xdr:nvSpPr>
      <xdr:spPr>
        <a:xfrm>
          <a:off x="8699500" y="131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81233</xdr:rowOff>
    </xdr:from>
    <xdr:ext cx="469744" cy="259045"/>
    <xdr:sp macro="" textlink="">
      <xdr:nvSpPr>
        <xdr:cNvPr id="428" name="テキスト ボックス 427"/>
        <xdr:cNvSpPr txBox="1"/>
      </xdr:nvSpPr>
      <xdr:spPr>
        <a:xfrm>
          <a:off x="8515428" y="1328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74879</xdr:rowOff>
    </xdr:from>
    <xdr:to>
      <xdr:col>41</xdr:col>
      <xdr:colOff>101600</xdr:colOff>
      <xdr:row>73</xdr:row>
      <xdr:rowOff>5029</xdr:rowOff>
    </xdr:to>
    <xdr:sp macro="" textlink="">
      <xdr:nvSpPr>
        <xdr:cNvPr id="429" name="楕円 428"/>
        <xdr:cNvSpPr/>
      </xdr:nvSpPr>
      <xdr:spPr>
        <a:xfrm>
          <a:off x="7810500" y="124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21556</xdr:rowOff>
    </xdr:from>
    <xdr:ext cx="534377" cy="259045"/>
    <xdr:sp macro="" textlink="">
      <xdr:nvSpPr>
        <xdr:cNvPr id="430" name="テキスト ボックス 429"/>
        <xdr:cNvSpPr txBox="1"/>
      </xdr:nvSpPr>
      <xdr:spPr>
        <a:xfrm>
          <a:off x="7594111" y="1219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133071</xdr:rowOff>
    </xdr:from>
    <xdr:to>
      <xdr:col>55</xdr:col>
      <xdr:colOff>0</xdr:colOff>
      <xdr:row>97</xdr:row>
      <xdr:rowOff>139585</xdr:rowOff>
    </xdr:to>
    <xdr:cxnSp macro="">
      <xdr:nvCxnSpPr>
        <xdr:cNvPr id="457" name="直線コネクタ 456"/>
        <xdr:cNvCxnSpPr/>
      </xdr:nvCxnSpPr>
      <xdr:spPr>
        <a:xfrm flipV="1">
          <a:off x="9639300" y="16763721"/>
          <a:ext cx="8382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139585</xdr:rowOff>
    </xdr:from>
    <xdr:to>
      <xdr:col>50</xdr:col>
      <xdr:colOff>114300</xdr:colOff>
      <xdr:row>97</xdr:row>
      <xdr:rowOff>160182</xdr:rowOff>
    </xdr:to>
    <xdr:cxnSp macro="">
      <xdr:nvCxnSpPr>
        <xdr:cNvPr id="460" name="直線コネクタ 459"/>
        <xdr:cNvCxnSpPr/>
      </xdr:nvCxnSpPr>
      <xdr:spPr>
        <a:xfrm flipV="1">
          <a:off x="8750300" y="16770235"/>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135173</xdr:rowOff>
    </xdr:from>
    <xdr:to>
      <xdr:col>45</xdr:col>
      <xdr:colOff>177800</xdr:colOff>
      <xdr:row>97</xdr:row>
      <xdr:rowOff>160182</xdr:rowOff>
    </xdr:to>
    <xdr:cxnSp macro="">
      <xdr:nvCxnSpPr>
        <xdr:cNvPr id="463" name="直線コネクタ 462"/>
        <xdr:cNvCxnSpPr/>
      </xdr:nvCxnSpPr>
      <xdr:spPr>
        <a:xfrm>
          <a:off x="7861300" y="16765823"/>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82271</xdr:rowOff>
    </xdr:from>
    <xdr:to>
      <xdr:col>55</xdr:col>
      <xdr:colOff>50800</xdr:colOff>
      <xdr:row>98</xdr:row>
      <xdr:rowOff>12421</xdr:rowOff>
    </xdr:to>
    <xdr:sp macro="" textlink="">
      <xdr:nvSpPr>
        <xdr:cNvPr id="473" name="楕円 472"/>
        <xdr:cNvSpPr/>
      </xdr:nvSpPr>
      <xdr:spPr>
        <a:xfrm>
          <a:off x="10426700" y="167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168648</xdr:rowOff>
    </xdr:from>
    <xdr:ext cx="469744" cy="259045"/>
    <xdr:sp macro="" textlink="">
      <xdr:nvSpPr>
        <xdr:cNvPr id="474" name="普通建設事業費 （ うち更新整備　）該当値テキスト"/>
        <xdr:cNvSpPr txBox="1"/>
      </xdr:nvSpPr>
      <xdr:spPr>
        <a:xfrm>
          <a:off x="10528300" y="1662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88785</xdr:rowOff>
    </xdr:from>
    <xdr:to>
      <xdr:col>50</xdr:col>
      <xdr:colOff>165100</xdr:colOff>
      <xdr:row>98</xdr:row>
      <xdr:rowOff>18935</xdr:rowOff>
    </xdr:to>
    <xdr:sp macro="" textlink="">
      <xdr:nvSpPr>
        <xdr:cNvPr id="475" name="楕円 474"/>
        <xdr:cNvSpPr/>
      </xdr:nvSpPr>
      <xdr:spPr>
        <a:xfrm>
          <a:off x="9588500" y="16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10062</xdr:rowOff>
    </xdr:from>
    <xdr:ext cx="469744" cy="259045"/>
    <xdr:sp macro="" textlink="">
      <xdr:nvSpPr>
        <xdr:cNvPr id="476" name="テキスト ボックス 475"/>
        <xdr:cNvSpPr txBox="1"/>
      </xdr:nvSpPr>
      <xdr:spPr>
        <a:xfrm>
          <a:off x="9404428" y="1681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109382</xdr:rowOff>
    </xdr:from>
    <xdr:to>
      <xdr:col>46</xdr:col>
      <xdr:colOff>38100</xdr:colOff>
      <xdr:row>98</xdr:row>
      <xdr:rowOff>39532</xdr:rowOff>
    </xdr:to>
    <xdr:sp macro="" textlink="">
      <xdr:nvSpPr>
        <xdr:cNvPr id="477" name="楕円 476"/>
        <xdr:cNvSpPr/>
      </xdr:nvSpPr>
      <xdr:spPr>
        <a:xfrm>
          <a:off x="8699500" y="167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30659</xdr:rowOff>
    </xdr:from>
    <xdr:ext cx="469744" cy="259045"/>
    <xdr:sp macro="" textlink="">
      <xdr:nvSpPr>
        <xdr:cNvPr id="478" name="テキスト ボックス 477"/>
        <xdr:cNvSpPr txBox="1"/>
      </xdr:nvSpPr>
      <xdr:spPr>
        <a:xfrm>
          <a:off x="8515428" y="1683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84373</xdr:rowOff>
    </xdr:from>
    <xdr:to>
      <xdr:col>41</xdr:col>
      <xdr:colOff>101600</xdr:colOff>
      <xdr:row>98</xdr:row>
      <xdr:rowOff>14523</xdr:rowOff>
    </xdr:to>
    <xdr:sp macro="" textlink="">
      <xdr:nvSpPr>
        <xdr:cNvPr id="479" name="楕円 478"/>
        <xdr:cNvSpPr/>
      </xdr:nvSpPr>
      <xdr:spPr>
        <a:xfrm>
          <a:off x="7810500" y="167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5650</xdr:rowOff>
    </xdr:from>
    <xdr:ext cx="469744" cy="259045"/>
    <xdr:sp macro="" textlink="">
      <xdr:nvSpPr>
        <xdr:cNvPr id="480" name="テキスト ボックス 479"/>
        <xdr:cNvSpPr txBox="1"/>
      </xdr:nvSpPr>
      <xdr:spPr>
        <a:xfrm>
          <a:off x="7626428" y="168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86175</xdr:rowOff>
    </xdr:from>
    <xdr:to>
      <xdr:col>85</xdr:col>
      <xdr:colOff>127000</xdr:colOff>
      <xdr:row>39</xdr:row>
      <xdr:rowOff>98878</xdr:rowOff>
    </xdr:to>
    <xdr:cxnSp macro="">
      <xdr:nvCxnSpPr>
        <xdr:cNvPr id="511" name="直線コネクタ 510"/>
        <xdr:cNvCxnSpPr/>
      </xdr:nvCxnSpPr>
      <xdr:spPr>
        <a:xfrm flipV="1">
          <a:off x="15481300" y="6772725"/>
          <a:ext cx="8382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35375</xdr:rowOff>
    </xdr:from>
    <xdr:to>
      <xdr:col>85</xdr:col>
      <xdr:colOff>177800</xdr:colOff>
      <xdr:row>39</xdr:row>
      <xdr:rowOff>136975</xdr:rowOff>
    </xdr:to>
    <xdr:sp macro="" textlink="">
      <xdr:nvSpPr>
        <xdr:cNvPr id="530" name="楕円 529"/>
        <xdr:cNvSpPr/>
      </xdr:nvSpPr>
      <xdr:spPr>
        <a:xfrm>
          <a:off x="16268700" y="67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16844</xdr:rowOff>
    </xdr:from>
    <xdr:to>
      <xdr:col>85</xdr:col>
      <xdr:colOff>127000</xdr:colOff>
      <xdr:row>76</xdr:row>
      <xdr:rowOff>83300</xdr:rowOff>
    </xdr:to>
    <xdr:cxnSp macro="">
      <xdr:nvCxnSpPr>
        <xdr:cNvPr id="620" name="直線コネクタ 619"/>
        <xdr:cNvCxnSpPr/>
      </xdr:nvCxnSpPr>
      <xdr:spPr>
        <a:xfrm flipV="1">
          <a:off x="15481300" y="13047044"/>
          <a:ext cx="838200" cy="6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83300</xdr:rowOff>
    </xdr:from>
    <xdr:to>
      <xdr:col>81</xdr:col>
      <xdr:colOff>50800</xdr:colOff>
      <xdr:row>76</xdr:row>
      <xdr:rowOff>120498</xdr:rowOff>
    </xdr:to>
    <xdr:cxnSp macro="">
      <xdr:nvCxnSpPr>
        <xdr:cNvPr id="623" name="直線コネクタ 622"/>
        <xdr:cNvCxnSpPr/>
      </xdr:nvCxnSpPr>
      <xdr:spPr>
        <a:xfrm flipV="1">
          <a:off x="14592300" y="13113500"/>
          <a:ext cx="8890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44276</xdr:rowOff>
    </xdr:from>
    <xdr:to>
      <xdr:col>76</xdr:col>
      <xdr:colOff>114300</xdr:colOff>
      <xdr:row>76</xdr:row>
      <xdr:rowOff>120498</xdr:rowOff>
    </xdr:to>
    <xdr:cxnSp macro="">
      <xdr:nvCxnSpPr>
        <xdr:cNvPr id="626" name="直線コネクタ 625"/>
        <xdr:cNvCxnSpPr/>
      </xdr:nvCxnSpPr>
      <xdr:spPr>
        <a:xfrm>
          <a:off x="13703300" y="13074476"/>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162494</xdr:rowOff>
    </xdr:from>
    <xdr:to>
      <xdr:col>71</xdr:col>
      <xdr:colOff>177800</xdr:colOff>
      <xdr:row>76</xdr:row>
      <xdr:rowOff>44276</xdr:rowOff>
    </xdr:to>
    <xdr:cxnSp macro="">
      <xdr:nvCxnSpPr>
        <xdr:cNvPr id="629" name="直線コネクタ 628"/>
        <xdr:cNvCxnSpPr/>
      </xdr:nvCxnSpPr>
      <xdr:spPr>
        <a:xfrm>
          <a:off x="12814300" y="13021244"/>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137494</xdr:rowOff>
    </xdr:from>
    <xdr:to>
      <xdr:col>85</xdr:col>
      <xdr:colOff>177800</xdr:colOff>
      <xdr:row>76</xdr:row>
      <xdr:rowOff>67644</xdr:rowOff>
    </xdr:to>
    <xdr:sp macro="" textlink="">
      <xdr:nvSpPr>
        <xdr:cNvPr id="639" name="楕円 638"/>
        <xdr:cNvSpPr/>
      </xdr:nvSpPr>
      <xdr:spPr>
        <a:xfrm>
          <a:off x="16268700" y="1299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115921</xdr:rowOff>
    </xdr:from>
    <xdr:ext cx="534377" cy="259045"/>
    <xdr:sp macro="" textlink="">
      <xdr:nvSpPr>
        <xdr:cNvPr id="640" name="公債費該当値テキスト"/>
        <xdr:cNvSpPr txBox="1"/>
      </xdr:nvSpPr>
      <xdr:spPr>
        <a:xfrm>
          <a:off x="16370300" y="129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32500</xdr:rowOff>
    </xdr:from>
    <xdr:to>
      <xdr:col>81</xdr:col>
      <xdr:colOff>101600</xdr:colOff>
      <xdr:row>76</xdr:row>
      <xdr:rowOff>134100</xdr:rowOff>
    </xdr:to>
    <xdr:sp macro="" textlink="">
      <xdr:nvSpPr>
        <xdr:cNvPr id="641" name="楕円 640"/>
        <xdr:cNvSpPr/>
      </xdr:nvSpPr>
      <xdr:spPr>
        <a:xfrm>
          <a:off x="15430500" y="13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125227</xdr:rowOff>
    </xdr:from>
    <xdr:ext cx="534377" cy="259045"/>
    <xdr:sp macro="" textlink="">
      <xdr:nvSpPr>
        <xdr:cNvPr id="642" name="テキスト ボックス 641"/>
        <xdr:cNvSpPr txBox="1"/>
      </xdr:nvSpPr>
      <xdr:spPr>
        <a:xfrm>
          <a:off x="15214111" y="131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69698</xdr:rowOff>
    </xdr:from>
    <xdr:to>
      <xdr:col>76</xdr:col>
      <xdr:colOff>165100</xdr:colOff>
      <xdr:row>76</xdr:row>
      <xdr:rowOff>171298</xdr:rowOff>
    </xdr:to>
    <xdr:sp macro="" textlink="">
      <xdr:nvSpPr>
        <xdr:cNvPr id="643" name="楕円 642"/>
        <xdr:cNvSpPr/>
      </xdr:nvSpPr>
      <xdr:spPr>
        <a:xfrm>
          <a:off x="14541500" y="130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162425</xdr:rowOff>
    </xdr:from>
    <xdr:ext cx="534377" cy="259045"/>
    <xdr:sp macro="" textlink="">
      <xdr:nvSpPr>
        <xdr:cNvPr id="644" name="テキスト ボックス 643"/>
        <xdr:cNvSpPr txBox="1"/>
      </xdr:nvSpPr>
      <xdr:spPr>
        <a:xfrm>
          <a:off x="14325111" y="131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164926</xdr:rowOff>
    </xdr:from>
    <xdr:to>
      <xdr:col>72</xdr:col>
      <xdr:colOff>38100</xdr:colOff>
      <xdr:row>76</xdr:row>
      <xdr:rowOff>95076</xdr:rowOff>
    </xdr:to>
    <xdr:sp macro="" textlink="">
      <xdr:nvSpPr>
        <xdr:cNvPr id="645" name="楕円 644"/>
        <xdr:cNvSpPr/>
      </xdr:nvSpPr>
      <xdr:spPr>
        <a:xfrm>
          <a:off x="13652500" y="130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86203</xdr:rowOff>
    </xdr:from>
    <xdr:ext cx="534377" cy="259045"/>
    <xdr:sp macro="" textlink="">
      <xdr:nvSpPr>
        <xdr:cNvPr id="646" name="テキスト ボックス 645"/>
        <xdr:cNvSpPr txBox="1"/>
      </xdr:nvSpPr>
      <xdr:spPr>
        <a:xfrm>
          <a:off x="13436111" y="131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111695</xdr:rowOff>
    </xdr:from>
    <xdr:to>
      <xdr:col>67</xdr:col>
      <xdr:colOff>101600</xdr:colOff>
      <xdr:row>76</xdr:row>
      <xdr:rowOff>41846</xdr:rowOff>
    </xdr:to>
    <xdr:sp macro="" textlink="">
      <xdr:nvSpPr>
        <xdr:cNvPr id="647" name="楕円 646"/>
        <xdr:cNvSpPr/>
      </xdr:nvSpPr>
      <xdr:spPr>
        <a:xfrm>
          <a:off x="12763500" y="12970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32971</xdr:rowOff>
    </xdr:from>
    <xdr:ext cx="534377" cy="259045"/>
    <xdr:sp macro="" textlink="">
      <xdr:nvSpPr>
        <xdr:cNvPr id="648" name="テキスト ボックス 647"/>
        <xdr:cNvSpPr txBox="1"/>
      </xdr:nvSpPr>
      <xdr:spPr>
        <a:xfrm>
          <a:off x="12547111" y="130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65680</xdr:rowOff>
    </xdr:from>
    <xdr:to>
      <xdr:col>85</xdr:col>
      <xdr:colOff>127000</xdr:colOff>
      <xdr:row>98</xdr:row>
      <xdr:rowOff>90460</xdr:rowOff>
    </xdr:to>
    <xdr:cxnSp macro="">
      <xdr:nvCxnSpPr>
        <xdr:cNvPr id="675" name="直線コネクタ 674"/>
        <xdr:cNvCxnSpPr/>
      </xdr:nvCxnSpPr>
      <xdr:spPr>
        <a:xfrm>
          <a:off x="15481300" y="16867780"/>
          <a:ext cx="8382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65680</xdr:rowOff>
    </xdr:from>
    <xdr:to>
      <xdr:col>81</xdr:col>
      <xdr:colOff>50800</xdr:colOff>
      <xdr:row>98</xdr:row>
      <xdr:rowOff>114554</xdr:rowOff>
    </xdr:to>
    <xdr:cxnSp macro="">
      <xdr:nvCxnSpPr>
        <xdr:cNvPr id="678" name="直線コネクタ 677"/>
        <xdr:cNvCxnSpPr/>
      </xdr:nvCxnSpPr>
      <xdr:spPr>
        <a:xfrm flipV="1">
          <a:off x="14592300" y="16867780"/>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35184</xdr:rowOff>
    </xdr:from>
    <xdr:to>
      <xdr:col>76</xdr:col>
      <xdr:colOff>114300</xdr:colOff>
      <xdr:row>98</xdr:row>
      <xdr:rowOff>114554</xdr:rowOff>
    </xdr:to>
    <xdr:cxnSp macro="">
      <xdr:nvCxnSpPr>
        <xdr:cNvPr id="681" name="直線コネクタ 680"/>
        <xdr:cNvCxnSpPr/>
      </xdr:nvCxnSpPr>
      <xdr:spPr>
        <a:xfrm>
          <a:off x="13703300" y="16837284"/>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91191</xdr:rowOff>
    </xdr:from>
    <xdr:to>
      <xdr:col>71</xdr:col>
      <xdr:colOff>177800</xdr:colOff>
      <xdr:row>98</xdr:row>
      <xdr:rowOff>35184</xdr:rowOff>
    </xdr:to>
    <xdr:cxnSp macro="">
      <xdr:nvCxnSpPr>
        <xdr:cNvPr id="684" name="直線コネクタ 683"/>
        <xdr:cNvCxnSpPr/>
      </xdr:nvCxnSpPr>
      <xdr:spPr>
        <a:xfrm>
          <a:off x="12814300" y="16721841"/>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39660</xdr:rowOff>
    </xdr:from>
    <xdr:to>
      <xdr:col>85</xdr:col>
      <xdr:colOff>177800</xdr:colOff>
      <xdr:row>98</xdr:row>
      <xdr:rowOff>141260</xdr:rowOff>
    </xdr:to>
    <xdr:sp macro="" textlink="">
      <xdr:nvSpPr>
        <xdr:cNvPr id="694" name="楕円 693"/>
        <xdr:cNvSpPr/>
      </xdr:nvSpPr>
      <xdr:spPr>
        <a:xfrm>
          <a:off x="16268700" y="16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126037</xdr:rowOff>
    </xdr:from>
    <xdr:ext cx="469744" cy="259045"/>
    <xdr:sp macro="" textlink="">
      <xdr:nvSpPr>
        <xdr:cNvPr id="695" name="積立金該当値テキスト"/>
        <xdr:cNvSpPr txBox="1"/>
      </xdr:nvSpPr>
      <xdr:spPr>
        <a:xfrm>
          <a:off x="16370300" y="1675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14880</xdr:rowOff>
    </xdr:from>
    <xdr:to>
      <xdr:col>81</xdr:col>
      <xdr:colOff>101600</xdr:colOff>
      <xdr:row>98</xdr:row>
      <xdr:rowOff>116480</xdr:rowOff>
    </xdr:to>
    <xdr:sp macro="" textlink="">
      <xdr:nvSpPr>
        <xdr:cNvPr id="696" name="楕円 695"/>
        <xdr:cNvSpPr/>
      </xdr:nvSpPr>
      <xdr:spPr>
        <a:xfrm>
          <a:off x="15430500" y="168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107607</xdr:rowOff>
    </xdr:from>
    <xdr:ext cx="469744" cy="259045"/>
    <xdr:sp macro="" textlink="">
      <xdr:nvSpPr>
        <xdr:cNvPr id="697" name="テキスト ボックス 696"/>
        <xdr:cNvSpPr txBox="1"/>
      </xdr:nvSpPr>
      <xdr:spPr>
        <a:xfrm>
          <a:off x="15246428" y="1690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63754</xdr:rowOff>
    </xdr:from>
    <xdr:to>
      <xdr:col>76</xdr:col>
      <xdr:colOff>165100</xdr:colOff>
      <xdr:row>98</xdr:row>
      <xdr:rowOff>165354</xdr:rowOff>
    </xdr:to>
    <xdr:sp macro="" textlink="">
      <xdr:nvSpPr>
        <xdr:cNvPr id="698" name="楕円 697"/>
        <xdr:cNvSpPr/>
      </xdr:nvSpPr>
      <xdr:spPr>
        <a:xfrm>
          <a:off x="14541500" y="168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156481</xdr:rowOff>
    </xdr:from>
    <xdr:ext cx="378565" cy="259045"/>
    <xdr:sp macro="" textlink="">
      <xdr:nvSpPr>
        <xdr:cNvPr id="699" name="テキスト ボックス 698"/>
        <xdr:cNvSpPr txBox="1"/>
      </xdr:nvSpPr>
      <xdr:spPr>
        <a:xfrm>
          <a:off x="14403017" y="16958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155834</xdr:rowOff>
    </xdr:from>
    <xdr:to>
      <xdr:col>72</xdr:col>
      <xdr:colOff>38100</xdr:colOff>
      <xdr:row>98</xdr:row>
      <xdr:rowOff>85984</xdr:rowOff>
    </xdr:to>
    <xdr:sp macro="" textlink="">
      <xdr:nvSpPr>
        <xdr:cNvPr id="700" name="楕円 699"/>
        <xdr:cNvSpPr/>
      </xdr:nvSpPr>
      <xdr:spPr>
        <a:xfrm>
          <a:off x="13652500" y="1678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77111</xdr:rowOff>
    </xdr:from>
    <xdr:ext cx="469744" cy="259045"/>
    <xdr:sp macro="" textlink="">
      <xdr:nvSpPr>
        <xdr:cNvPr id="701" name="テキスト ボックス 700"/>
        <xdr:cNvSpPr txBox="1"/>
      </xdr:nvSpPr>
      <xdr:spPr>
        <a:xfrm>
          <a:off x="13468428" y="1687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40391</xdr:rowOff>
    </xdr:from>
    <xdr:to>
      <xdr:col>67</xdr:col>
      <xdr:colOff>101600</xdr:colOff>
      <xdr:row>97</xdr:row>
      <xdr:rowOff>141991</xdr:rowOff>
    </xdr:to>
    <xdr:sp macro="" textlink="">
      <xdr:nvSpPr>
        <xdr:cNvPr id="702" name="楕円 701"/>
        <xdr:cNvSpPr/>
      </xdr:nvSpPr>
      <xdr:spPr>
        <a:xfrm>
          <a:off x="12763500" y="166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133118</xdr:rowOff>
    </xdr:from>
    <xdr:ext cx="469744" cy="259045"/>
    <xdr:sp macro="" textlink="">
      <xdr:nvSpPr>
        <xdr:cNvPr id="703" name="テキスト ボックス 702"/>
        <xdr:cNvSpPr txBox="1"/>
      </xdr:nvSpPr>
      <xdr:spPr>
        <a:xfrm>
          <a:off x="12579428" y="1676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113335</xdr:rowOff>
    </xdr:from>
    <xdr:to>
      <xdr:col>116</xdr:col>
      <xdr:colOff>63500</xdr:colOff>
      <xdr:row>58</xdr:row>
      <xdr:rowOff>126174</xdr:rowOff>
    </xdr:to>
    <xdr:cxnSp macro="">
      <xdr:nvCxnSpPr>
        <xdr:cNvPr id="789" name="直線コネクタ 788"/>
        <xdr:cNvCxnSpPr/>
      </xdr:nvCxnSpPr>
      <xdr:spPr>
        <a:xfrm>
          <a:off x="21323300" y="10057435"/>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96151</xdr:rowOff>
    </xdr:from>
    <xdr:to>
      <xdr:col>111</xdr:col>
      <xdr:colOff>177800</xdr:colOff>
      <xdr:row>58</xdr:row>
      <xdr:rowOff>113335</xdr:rowOff>
    </xdr:to>
    <xdr:cxnSp macro="">
      <xdr:nvCxnSpPr>
        <xdr:cNvPr id="792" name="直線コネクタ 791"/>
        <xdr:cNvCxnSpPr/>
      </xdr:nvCxnSpPr>
      <xdr:spPr>
        <a:xfrm>
          <a:off x="20434300" y="10040251"/>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81674</xdr:rowOff>
    </xdr:from>
    <xdr:to>
      <xdr:col>107</xdr:col>
      <xdr:colOff>50800</xdr:colOff>
      <xdr:row>58</xdr:row>
      <xdr:rowOff>96151</xdr:rowOff>
    </xdr:to>
    <xdr:cxnSp macro="">
      <xdr:nvCxnSpPr>
        <xdr:cNvPr id="795" name="直線コネクタ 794"/>
        <xdr:cNvCxnSpPr/>
      </xdr:nvCxnSpPr>
      <xdr:spPr>
        <a:xfrm>
          <a:off x="19545300" y="10025774"/>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66586</xdr:rowOff>
    </xdr:from>
    <xdr:to>
      <xdr:col>102</xdr:col>
      <xdr:colOff>114300</xdr:colOff>
      <xdr:row>58</xdr:row>
      <xdr:rowOff>81674</xdr:rowOff>
    </xdr:to>
    <xdr:cxnSp macro="">
      <xdr:nvCxnSpPr>
        <xdr:cNvPr id="798" name="直線コネクタ 797"/>
        <xdr:cNvCxnSpPr/>
      </xdr:nvCxnSpPr>
      <xdr:spPr>
        <a:xfrm>
          <a:off x="18656300" y="10010686"/>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75374</xdr:rowOff>
    </xdr:from>
    <xdr:to>
      <xdr:col>116</xdr:col>
      <xdr:colOff>114300</xdr:colOff>
      <xdr:row>59</xdr:row>
      <xdr:rowOff>5524</xdr:rowOff>
    </xdr:to>
    <xdr:sp macro="" textlink="">
      <xdr:nvSpPr>
        <xdr:cNvPr id="808" name="楕円 807"/>
        <xdr:cNvSpPr/>
      </xdr:nvSpPr>
      <xdr:spPr>
        <a:xfrm>
          <a:off x="22110700" y="100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161751</xdr:rowOff>
    </xdr:from>
    <xdr:ext cx="469744" cy="259045"/>
    <xdr:sp macro="" textlink="">
      <xdr:nvSpPr>
        <xdr:cNvPr id="809" name="貸付金該当値テキスト"/>
        <xdr:cNvSpPr txBox="1"/>
      </xdr:nvSpPr>
      <xdr:spPr>
        <a:xfrm>
          <a:off x="22212300" y="99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62535</xdr:rowOff>
    </xdr:from>
    <xdr:to>
      <xdr:col>112</xdr:col>
      <xdr:colOff>38100</xdr:colOff>
      <xdr:row>58</xdr:row>
      <xdr:rowOff>164135</xdr:rowOff>
    </xdr:to>
    <xdr:sp macro="" textlink="">
      <xdr:nvSpPr>
        <xdr:cNvPr id="810" name="楕円 809"/>
        <xdr:cNvSpPr/>
      </xdr:nvSpPr>
      <xdr:spPr>
        <a:xfrm>
          <a:off x="21272500" y="100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155262</xdr:rowOff>
    </xdr:from>
    <xdr:ext cx="469744" cy="259045"/>
    <xdr:sp macro="" textlink="">
      <xdr:nvSpPr>
        <xdr:cNvPr id="811" name="テキスト ボックス 810"/>
        <xdr:cNvSpPr txBox="1"/>
      </xdr:nvSpPr>
      <xdr:spPr>
        <a:xfrm>
          <a:off x="21088428" y="1009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45351</xdr:rowOff>
    </xdr:from>
    <xdr:to>
      <xdr:col>107</xdr:col>
      <xdr:colOff>101600</xdr:colOff>
      <xdr:row>58</xdr:row>
      <xdr:rowOff>146951</xdr:rowOff>
    </xdr:to>
    <xdr:sp macro="" textlink="">
      <xdr:nvSpPr>
        <xdr:cNvPr id="812" name="楕円 811"/>
        <xdr:cNvSpPr/>
      </xdr:nvSpPr>
      <xdr:spPr>
        <a:xfrm>
          <a:off x="203835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138078</xdr:rowOff>
    </xdr:from>
    <xdr:ext cx="469744" cy="259045"/>
    <xdr:sp macro="" textlink="">
      <xdr:nvSpPr>
        <xdr:cNvPr id="813" name="テキスト ボックス 812"/>
        <xdr:cNvSpPr txBox="1"/>
      </xdr:nvSpPr>
      <xdr:spPr>
        <a:xfrm>
          <a:off x="20199428" y="100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30874</xdr:rowOff>
    </xdr:from>
    <xdr:to>
      <xdr:col>102</xdr:col>
      <xdr:colOff>165100</xdr:colOff>
      <xdr:row>58</xdr:row>
      <xdr:rowOff>132474</xdr:rowOff>
    </xdr:to>
    <xdr:sp macro="" textlink="">
      <xdr:nvSpPr>
        <xdr:cNvPr id="814" name="楕円 813"/>
        <xdr:cNvSpPr/>
      </xdr:nvSpPr>
      <xdr:spPr>
        <a:xfrm>
          <a:off x="19494500" y="99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123601</xdr:rowOff>
    </xdr:from>
    <xdr:ext cx="469744" cy="259045"/>
    <xdr:sp macro="" textlink="">
      <xdr:nvSpPr>
        <xdr:cNvPr id="815" name="テキスト ボックス 814"/>
        <xdr:cNvSpPr txBox="1"/>
      </xdr:nvSpPr>
      <xdr:spPr>
        <a:xfrm>
          <a:off x="19310428" y="1006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xdr:rowOff>
    </xdr:from>
    <xdr:to>
      <xdr:col>98</xdr:col>
      <xdr:colOff>38100</xdr:colOff>
      <xdr:row>58</xdr:row>
      <xdr:rowOff>117386</xdr:rowOff>
    </xdr:to>
    <xdr:sp macro="" textlink="">
      <xdr:nvSpPr>
        <xdr:cNvPr id="816" name="楕円 815"/>
        <xdr:cNvSpPr/>
      </xdr:nvSpPr>
      <xdr:spPr>
        <a:xfrm>
          <a:off x="18605500" y="99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108513</xdr:rowOff>
    </xdr:from>
    <xdr:ext cx="469744" cy="259045"/>
    <xdr:sp macro="" textlink="">
      <xdr:nvSpPr>
        <xdr:cNvPr id="817" name="テキスト ボックス 816"/>
        <xdr:cNvSpPr txBox="1"/>
      </xdr:nvSpPr>
      <xdr:spPr>
        <a:xfrm>
          <a:off x="18421428" y="1005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16452</xdr:rowOff>
    </xdr:from>
    <xdr:to>
      <xdr:col>116</xdr:col>
      <xdr:colOff>63500</xdr:colOff>
      <xdr:row>79</xdr:row>
      <xdr:rowOff>16681</xdr:rowOff>
    </xdr:to>
    <xdr:cxnSp macro="">
      <xdr:nvCxnSpPr>
        <xdr:cNvPr id="849" name="直線コネクタ 848"/>
        <xdr:cNvCxnSpPr/>
      </xdr:nvCxnSpPr>
      <xdr:spPr>
        <a:xfrm>
          <a:off x="21323300" y="13389552"/>
          <a:ext cx="838200" cy="17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16452</xdr:rowOff>
    </xdr:from>
    <xdr:to>
      <xdr:col>111</xdr:col>
      <xdr:colOff>177800</xdr:colOff>
      <xdr:row>78</xdr:row>
      <xdr:rowOff>87154</xdr:rowOff>
    </xdr:to>
    <xdr:cxnSp macro="">
      <xdr:nvCxnSpPr>
        <xdr:cNvPr id="852" name="直線コネクタ 851"/>
        <xdr:cNvCxnSpPr/>
      </xdr:nvCxnSpPr>
      <xdr:spPr>
        <a:xfrm flipV="1">
          <a:off x="20434300" y="13389552"/>
          <a:ext cx="8890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87154</xdr:rowOff>
    </xdr:from>
    <xdr:to>
      <xdr:col>107</xdr:col>
      <xdr:colOff>50800</xdr:colOff>
      <xdr:row>78</xdr:row>
      <xdr:rowOff>166088</xdr:rowOff>
    </xdr:to>
    <xdr:cxnSp macro="">
      <xdr:nvCxnSpPr>
        <xdr:cNvPr id="855" name="直線コネクタ 854"/>
        <xdr:cNvCxnSpPr/>
      </xdr:nvCxnSpPr>
      <xdr:spPr>
        <a:xfrm flipV="1">
          <a:off x="19545300" y="13460254"/>
          <a:ext cx="889000" cy="7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166088</xdr:rowOff>
    </xdr:from>
    <xdr:to>
      <xdr:col>102</xdr:col>
      <xdr:colOff>114300</xdr:colOff>
      <xdr:row>79</xdr:row>
      <xdr:rowOff>25857</xdr:rowOff>
    </xdr:to>
    <xdr:cxnSp macro="">
      <xdr:nvCxnSpPr>
        <xdr:cNvPr id="858" name="直線コネクタ 857"/>
        <xdr:cNvCxnSpPr/>
      </xdr:nvCxnSpPr>
      <xdr:spPr>
        <a:xfrm flipV="1">
          <a:off x="18656300" y="13539188"/>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137331</xdr:rowOff>
    </xdr:from>
    <xdr:to>
      <xdr:col>116</xdr:col>
      <xdr:colOff>114300</xdr:colOff>
      <xdr:row>79</xdr:row>
      <xdr:rowOff>67481</xdr:rowOff>
    </xdr:to>
    <xdr:sp macro="" textlink="">
      <xdr:nvSpPr>
        <xdr:cNvPr id="868" name="楕円 867"/>
        <xdr:cNvSpPr/>
      </xdr:nvSpPr>
      <xdr:spPr>
        <a:xfrm>
          <a:off x="22110700" y="13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52258</xdr:rowOff>
    </xdr:from>
    <xdr:ext cx="534377" cy="259045"/>
    <xdr:sp macro="" textlink="">
      <xdr:nvSpPr>
        <xdr:cNvPr id="869" name="繰出金該当値テキスト"/>
        <xdr:cNvSpPr txBox="1"/>
      </xdr:nvSpPr>
      <xdr:spPr>
        <a:xfrm>
          <a:off x="22212300" y="1342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137102</xdr:rowOff>
    </xdr:from>
    <xdr:to>
      <xdr:col>112</xdr:col>
      <xdr:colOff>38100</xdr:colOff>
      <xdr:row>78</xdr:row>
      <xdr:rowOff>67252</xdr:rowOff>
    </xdr:to>
    <xdr:sp macro="" textlink="">
      <xdr:nvSpPr>
        <xdr:cNvPr id="870" name="楕円 869"/>
        <xdr:cNvSpPr/>
      </xdr:nvSpPr>
      <xdr:spPr>
        <a:xfrm>
          <a:off x="21272500" y="133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58379</xdr:rowOff>
    </xdr:from>
    <xdr:ext cx="534377" cy="259045"/>
    <xdr:sp macro="" textlink="">
      <xdr:nvSpPr>
        <xdr:cNvPr id="871" name="テキスト ボックス 870"/>
        <xdr:cNvSpPr txBox="1"/>
      </xdr:nvSpPr>
      <xdr:spPr>
        <a:xfrm>
          <a:off x="21056111" y="1343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36354</xdr:rowOff>
    </xdr:from>
    <xdr:to>
      <xdr:col>107</xdr:col>
      <xdr:colOff>101600</xdr:colOff>
      <xdr:row>78</xdr:row>
      <xdr:rowOff>137954</xdr:rowOff>
    </xdr:to>
    <xdr:sp macro="" textlink="">
      <xdr:nvSpPr>
        <xdr:cNvPr id="872" name="楕円 871"/>
        <xdr:cNvSpPr/>
      </xdr:nvSpPr>
      <xdr:spPr>
        <a:xfrm>
          <a:off x="20383500" y="13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129081</xdr:rowOff>
    </xdr:from>
    <xdr:ext cx="534377" cy="259045"/>
    <xdr:sp macro="" textlink="">
      <xdr:nvSpPr>
        <xdr:cNvPr id="873" name="テキスト ボックス 872"/>
        <xdr:cNvSpPr txBox="1"/>
      </xdr:nvSpPr>
      <xdr:spPr>
        <a:xfrm>
          <a:off x="20167111" y="13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115288</xdr:rowOff>
    </xdr:from>
    <xdr:to>
      <xdr:col>102</xdr:col>
      <xdr:colOff>165100</xdr:colOff>
      <xdr:row>79</xdr:row>
      <xdr:rowOff>45438</xdr:rowOff>
    </xdr:to>
    <xdr:sp macro="" textlink="">
      <xdr:nvSpPr>
        <xdr:cNvPr id="874" name="楕円 873"/>
        <xdr:cNvSpPr/>
      </xdr:nvSpPr>
      <xdr:spPr>
        <a:xfrm>
          <a:off x="19494500" y="134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36565</xdr:rowOff>
    </xdr:from>
    <xdr:ext cx="534377" cy="259045"/>
    <xdr:sp macro="" textlink="">
      <xdr:nvSpPr>
        <xdr:cNvPr id="875" name="テキスト ボックス 874"/>
        <xdr:cNvSpPr txBox="1"/>
      </xdr:nvSpPr>
      <xdr:spPr>
        <a:xfrm>
          <a:off x="19278111" y="1358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146507</xdr:rowOff>
    </xdr:from>
    <xdr:to>
      <xdr:col>98</xdr:col>
      <xdr:colOff>38100</xdr:colOff>
      <xdr:row>79</xdr:row>
      <xdr:rowOff>76657</xdr:rowOff>
    </xdr:to>
    <xdr:sp macro="" textlink="">
      <xdr:nvSpPr>
        <xdr:cNvPr id="876" name="楕円 875"/>
        <xdr:cNvSpPr/>
      </xdr:nvSpPr>
      <xdr:spPr>
        <a:xfrm>
          <a:off x="18605500" y="135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67784</xdr:rowOff>
    </xdr:from>
    <xdr:ext cx="534377" cy="259045"/>
    <xdr:sp macro="" textlink="">
      <xdr:nvSpPr>
        <xdr:cNvPr id="877" name="テキスト ボックス 876"/>
        <xdr:cNvSpPr txBox="1"/>
      </xdr:nvSpPr>
      <xdr:spPr>
        <a:xfrm>
          <a:off x="18389111" y="136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主な構成項目である人件費については、住民１人当たり</a:t>
          </a:r>
          <a:r>
            <a:rPr kumimoji="1" lang="en-US" altLang="ja-JP" sz="1300">
              <a:latin typeface="ＭＳ Ｐゴシック" panose="020B0600070205080204" pitchFamily="50" charset="-128"/>
              <a:ea typeface="ＭＳ Ｐゴシック" panose="020B0600070205080204" pitchFamily="50" charset="-128"/>
            </a:rPr>
            <a:t>51,682</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円の増となっている。引き続き、行政サービスの提供方法の見直しに応じた職員数の縮減に努めていく。</a:t>
          </a:r>
        </a:p>
        <a:p>
          <a:r>
            <a:rPr kumimoji="1" lang="ja-JP" altLang="en-US" sz="1300">
              <a:latin typeface="ＭＳ Ｐゴシック" panose="020B0600070205080204" pitchFamily="50" charset="-128"/>
              <a:ea typeface="ＭＳ Ｐゴシック" panose="020B0600070205080204" pitchFamily="50" charset="-128"/>
            </a:rPr>
            <a:t>　扶助費については、住民１人当たり</a:t>
          </a:r>
          <a:r>
            <a:rPr kumimoji="1" lang="en-US" altLang="ja-JP" sz="1300">
              <a:latin typeface="ＭＳ Ｐゴシック" panose="020B0600070205080204" pitchFamily="50" charset="-128"/>
              <a:ea typeface="ＭＳ Ｐゴシック" panose="020B0600070205080204" pitchFamily="50" charset="-128"/>
            </a:rPr>
            <a:t>82,927</a:t>
          </a:r>
          <a:r>
            <a:rPr kumimoji="1" lang="ja-JP" altLang="en-US" sz="1300">
              <a:latin typeface="ＭＳ Ｐゴシック" panose="020B0600070205080204" pitchFamily="50" charset="-128"/>
              <a:ea typeface="ＭＳ Ｐゴシック" panose="020B0600070205080204" pitchFamily="50" charset="-128"/>
            </a:rPr>
            <a:t>円でとなっている。また、増加傾向にあることから、市単独事業や国や県の水準を上回って実施している事業については、今後、見直しを行っていく必要がある。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普通建設事業費については、住民１人当たり</a:t>
          </a:r>
          <a:r>
            <a:rPr kumimoji="1" lang="en-US" altLang="ja-JP" sz="1300">
              <a:latin typeface="ＭＳ Ｐゴシック" panose="020B0600070205080204" pitchFamily="50" charset="-128"/>
              <a:ea typeface="ＭＳ Ｐゴシック" panose="020B0600070205080204" pitchFamily="50" charset="-128"/>
            </a:rPr>
            <a:t>40,132</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円となっており、前年度と比較すると大きく増加している。その主な要因としては、新学校給食センター施設整備など、大規模事業の進捗によるものである。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352,433
344,801
109.13
114,864,231
109,763,207
4,874,157
62,763,342
103,170,516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80373</xdr:rowOff>
    </xdr:from>
    <xdr:to>
      <xdr:col>24</xdr:col>
      <xdr:colOff>63500</xdr:colOff>
      <xdr:row>35</xdr:row>
      <xdr:rowOff>107587</xdr:rowOff>
    </xdr:to>
    <xdr:cxnSp macro="">
      <xdr:nvCxnSpPr>
        <xdr:cNvPr id="63" name="直線コネクタ 62"/>
        <xdr:cNvCxnSpPr/>
      </xdr:nvCxnSpPr>
      <xdr:spPr>
        <a:xfrm flipV="1">
          <a:off x="3797300" y="6081123"/>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109220</xdr:rowOff>
    </xdr:from>
    <xdr:to>
      <xdr:col>19</xdr:col>
      <xdr:colOff>177800</xdr:colOff>
      <xdr:row>35</xdr:row>
      <xdr:rowOff>107587</xdr:rowOff>
    </xdr:to>
    <xdr:cxnSp macro="">
      <xdr:nvCxnSpPr>
        <xdr:cNvPr id="66" name="直線コネクタ 65"/>
        <xdr:cNvCxnSpPr/>
      </xdr:nvCxnSpPr>
      <xdr:spPr>
        <a:xfrm>
          <a:off x="2908300" y="593852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109220</xdr:rowOff>
    </xdr:from>
    <xdr:to>
      <xdr:col>15</xdr:col>
      <xdr:colOff>50800</xdr:colOff>
      <xdr:row>35</xdr:row>
      <xdr:rowOff>10704</xdr:rowOff>
    </xdr:to>
    <xdr:cxnSp macro="">
      <xdr:nvCxnSpPr>
        <xdr:cNvPr id="69" name="直線コネクタ 68"/>
        <xdr:cNvCxnSpPr/>
      </xdr:nvCxnSpPr>
      <xdr:spPr>
        <a:xfrm flipV="1">
          <a:off x="2019300" y="5938520"/>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10704</xdr:rowOff>
    </xdr:from>
    <xdr:to>
      <xdr:col>10</xdr:col>
      <xdr:colOff>114300</xdr:colOff>
      <xdr:row>35</xdr:row>
      <xdr:rowOff>43361</xdr:rowOff>
    </xdr:to>
    <xdr:cxnSp macro="">
      <xdr:nvCxnSpPr>
        <xdr:cNvPr id="72" name="直線コネクタ 71"/>
        <xdr:cNvCxnSpPr/>
      </xdr:nvCxnSpPr>
      <xdr:spPr>
        <a:xfrm flipV="1">
          <a:off x="1130300" y="60114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82" name="楕円 81"/>
        <xdr:cNvSpPr/>
      </xdr:nvSpPr>
      <xdr:spPr>
        <a:xfrm>
          <a:off x="4584700" y="60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8000</xdr:rowOff>
    </xdr:from>
    <xdr:ext cx="469744" cy="259045"/>
    <xdr:sp macro="" textlink="">
      <xdr:nvSpPr>
        <xdr:cNvPr id="83" name="議会費該当値テキスト"/>
        <xdr:cNvSpPr txBox="1"/>
      </xdr:nvSpPr>
      <xdr:spPr>
        <a:xfrm>
          <a:off x="4686300"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56787</xdr:rowOff>
    </xdr:from>
    <xdr:to>
      <xdr:col>20</xdr:col>
      <xdr:colOff>38100</xdr:colOff>
      <xdr:row>35</xdr:row>
      <xdr:rowOff>158387</xdr:rowOff>
    </xdr:to>
    <xdr:sp macro="" textlink="">
      <xdr:nvSpPr>
        <xdr:cNvPr id="84" name="楕円 83"/>
        <xdr:cNvSpPr/>
      </xdr:nvSpPr>
      <xdr:spPr>
        <a:xfrm>
          <a:off x="3746500" y="60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149514</xdr:rowOff>
    </xdr:from>
    <xdr:ext cx="469744" cy="259045"/>
    <xdr:sp macro="" textlink="">
      <xdr:nvSpPr>
        <xdr:cNvPr id="85" name="テキスト ボックス 84"/>
        <xdr:cNvSpPr txBox="1"/>
      </xdr:nvSpPr>
      <xdr:spPr>
        <a:xfrm>
          <a:off x="3562428" y="61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58420</xdr:rowOff>
    </xdr:from>
    <xdr:to>
      <xdr:col>15</xdr:col>
      <xdr:colOff>101600</xdr:colOff>
      <xdr:row>34</xdr:row>
      <xdr:rowOff>160020</xdr:rowOff>
    </xdr:to>
    <xdr:sp macro="" textlink="">
      <xdr:nvSpPr>
        <xdr:cNvPr id="86" name="楕円 85"/>
        <xdr:cNvSpPr/>
      </xdr:nvSpPr>
      <xdr:spPr>
        <a:xfrm>
          <a:off x="2857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87" name="テキスト ボックス 86"/>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131354</xdr:rowOff>
    </xdr:from>
    <xdr:to>
      <xdr:col>10</xdr:col>
      <xdr:colOff>165100</xdr:colOff>
      <xdr:row>35</xdr:row>
      <xdr:rowOff>61504</xdr:rowOff>
    </xdr:to>
    <xdr:sp macro="" textlink="">
      <xdr:nvSpPr>
        <xdr:cNvPr id="88" name="楕円 87"/>
        <xdr:cNvSpPr/>
      </xdr:nvSpPr>
      <xdr:spPr>
        <a:xfrm>
          <a:off x="1968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52631</xdr:rowOff>
    </xdr:from>
    <xdr:ext cx="469744" cy="259045"/>
    <xdr:sp macro="" textlink="">
      <xdr:nvSpPr>
        <xdr:cNvPr id="89" name="テキスト ボックス 88"/>
        <xdr:cNvSpPr txBox="1"/>
      </xdr:nvSpPr>
      <xdr:spPr>
        <a:xfrm>
          <a:off x="1784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164011</xdr:rowOff>
    </xdr:from>
    <xdr:to>
      <xdr:col>6</xdr:col>
      <xdr:colOff>38100</xdr:colOff>
      <xdr:row>35</xdr:row>
      <xdr:rowOff>94161</xdr:rowOff>
    </xdr:to>
    <xdr:sp macro="" textlink="">
      <xdr:nvSpPr>
        <xdr:cNvPr id="90" name="楕円 89"/>
        <xdr:cNvSpPr/>
      </xdr:nvSpPr>
      <xdr:spPr>
        <a:xfrm>
          <a:off x="1079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85288</xdr:rowOff>
    </xdr:from>
    <xdr:ext cx="469744" cy="259045"/>
    <xdr:sp macro="" textlink="">
      <xdr:nvSpPr>
        <xdr:cNvPr id="91" name="テキスト ボックス 90"/>
        <xdr:cNvSpPr txBox="1"/>
      </xdr:nvSpPr>
      <xdr:spPr>
        <a:xfrm>
          <a:off x="895428" y="60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159620</xdr:rowOff>
    </xdr:from>
    <xdr:to>
      <xdr:col>24</xdr:col>
      <xdr:colOff>63500</xdr:colOff>
      <xdr:row>58</xdr:row>
      <xdr:rowOff>23147</xdr:rowOff>
    </xdr:to>
    <xdr:cxnSp macro="">
      <xdr:nvCxnSpPr>
        <xdr:cNvPr id="123" name="直線コネクタ 122"/>
        <xdr:cNvCxnSpPr/>
      </xdr:nvCxnSpPr>
      <xdr:spPr>
        <a:xfrm>
          <a:off x="3797300" y="9932270"/>
          <a:ext cx="8382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123894</xdr:rowOff>
    </xdr:from>
    <xdr:to>
      <xdr:col>19</xdr:col>
      <xdr:colOff>177800</xdr:colOff>
      <xdr:row>57</xdr:row>
      <xdr:rowOff>159620</xdr:rowOff>
    </xdr:to>
    <xdr:cxnSp macro="">
      <xdr:nvCxnSpPr>
        <xdr:cNvPr id="126" name="直線コネクタ 125"/>
        <xdr:cNvCxnSpPr/>
      </xdr:nvCxnSpPr>
      <xdr:spPr>
        <a:xfrm>
          <a:off x="2908300" y="9896544"/>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44014</xdr:rowOff>
    </xdr:from>
    <xdr:to>
      <xdr:col>15</xdr:col>
      <xdr:colOff>50800</xdr:colOff>
      <xdr:row>57</xdr:row>
      <xdr:rowOff>123894</xdr:rowOff>
    </xdr:to>
    <xdr:cxnSp macro="">
      <xdr:nvCxnSpPr>
        <xdr:cNvPr id="129" name="直線コネクタ 128"/>
        <xdr:cNvCxnSpPr/>
      </xdr:nvCxnSpPr>
      <xdr:spPr>
        <a:xfrm>
          <a:off x="2019300" y="9130864"/>
          <a:ext cx="889000" cy="76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44014</xdr:rowOff>
    </xdr:from>
    <xdr:to>
      <xdr:col>10</xdr:col>
      <xdr:colOff>114300</xdr:colOff>
      <xdr:row>55</xdr:row>
      <xdr:rowOff>168961</xdr:rowOff>
    </xdr:to>
    <xdr:cxnSp macro="">
      <xdr:nvCxnSpPr>
        <xdr:cNvPr id="132" name="直線コネクタ 131"/>
        <xdr:cNvCxnSpPr/>
      </xdr:nvCxnSpPr>
      <xdr:spPr>
        <a:xfrm flipV="1">
          <a:off x="1130300" y="9130864"/>
          <a:ext cx="889000" cy="46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83623</xdr:rowOff>
    </xdr:from>
    <xdr:ext cx="534377" cy="259045"/>
    <xdr:sp macro="" textlink="">
      <xdr:nvSpPr>
        <xdr:cNvPr id="134" name="テキスト ボックス 133"/>
        <xdr:cNvSpPr txBox="1"/>
      </xdr:nvSpPr>
      <xdr:spPr>
        <a:xfrm>
          <a:off x="1752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143797</xdr:rowOff>
    </xdr:from>
    <xdr:to>
      <xdr:col>24</xdr:col>
      <xdr:colOff>114300</xdr:colOff>
      <xdr:row>58</xdr:row>
      <xdr:rowOff>73947</xdr:rowOff>
    </xdr:to>
    <xdr:sp macro="" textlink="">
      <xdr:nvSpPr>
        <xdr:cNvPr id="142" name="楕円 141"/>
        <xdr:cNvSpPr/>
      </xdr:nvSpPr>
      <xdr:spPr>
        <a:xfrm>
          <a:off x="4584700" y="99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122224</xdr:rowOff>
    </xdr:from>
    <xdr:ext cx="534377" cy="259045"/>
    <xdr:sp macro="" textlink="">
      <xdr:nvSpPr>
        <xdr:cNvPr id="143" name="総務費該当値テキスト"/>
        <xdr:cNvSpPr txBox="1"/>
      </xdr:nvSpPr>
      <xdr:spPr>
        <a:xfrm>
          <a:off x="4686300" y="98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108820</xdr:rowOff>
    </xdr:from>
    <xdr:to>
      <xdr:col>20</xdr:col>
      <xdr:colOff>38100</xdr:colOff>
      <xdr:row>58</xdr:row>
      <xdr:rowOff>38970</xdr:rowOff>
    </xdr:to>
    <xdr:sp macro="" textlink="">
      <xdr:nvSpPr>
        <xdr:cNvPr id="144" name="楕円 143"/>
        <xdr:cNvSpPr/>
      </xdr:nvSpPr>
      <xdr:spPr>
        <a:xfrm>
          <a:off x="3746500" y="98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30097</xdr:rowOff>
    </xdr:from>
    <xdr:ext cx="534377" cy="259045"/>
    <xdr:sp macro="" textlink="">
      <xdr:nvSpPr>
        <xdr:cNvPr id="145" name="テキスト ボックス 144"/>
        <xdr:cNvSpPr txBox="1"/>
      </xdr:nvSpPr>
      <xdr:spPr>
        <a:xfrm>
          <a:off x="3530111" y="99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73094</xdr:rowOff>
    </xdr:from>
    <xdr:to>
      <xdr:col>15</xdr:col>
      <xdr:colOff>101600</xdr:colOff>
      <xdr:row>58</xdr:row>
      <xdr:rowOff>3244</xdr:rowOff>
    </xdr:to>
    <xdr:sp macro="" textlink="">
      <xdr:nvSpPr>
        <xdr:cNvPr id="146" name="楕円 145"/>
        <xdr:cNvSpPr/>
      </xdr:nvSpPr>
      <xdr:spPr>
        <a:xfrm>
          <a:off x="2857500" y="98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165821</xdr:rowOff>
    </xdr:from>
    <xdr:ext cx="534377" cy="259045"/>
    <xdr:sp macro="" textlink="">
      <xdr:nvSpPr>
        <xdr:cNvPr id="147" name="テキスト ボックス 146"/>
        <xdr:cNvSpPr txBox="1"/>
      </xdr:nvSpPr>
      <xdr:spPr>
        <a:xfrm>
          <a:off x="2641111" y="99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164664</xdr:rowOff>
    </xdr:from>
    <xdr:to>
      <xdr:col>10</xdr:col>
      <xdr:colOff>165100</xdr:colOff>
      <xdr:row>53</xdr:row>
      <xdr:rowOff>94814</xdr:rowOff>
    </xdr:to>
    <xdr:sp macro="" textlink="">
      <xdr:nvSpPr>
        <xdr:cNvPr id="148" name="楕円 147"/>
        <xdr:cNvSpPr/>
      </xdr:nvSpPr>
      <xdr:spPr>
        <a:xfrm>
          <a:off x="1968500" y="90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111341</xdr:rowOff>
    </xdr:from>
    <xdr:ext cx="534377" cy="259045"/>
    <xdr:sp macro="" textlink="">
      <xdr:nvSpPr>
        <xdr:cNvPr id="149" name="テキスト ボックス 148"/>
        <xdr:cNvSpPr txBox="1"/>
      </xdr:nvSpPr>
      <xdr:spPr>
        <a:xfrm>
          <a:off x="1752111" y="885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118161</xdr:rowOff>
    </xdr:from>
    <xdr:to>
      <xdr:col>6</xdr:col>
      <xdr:colOff>38100</xdr:colOff>
      <xdr:row>56</xdr:row>
      <xdr:rowOff>48311</xdr:rowOff>
    </xdr:to>
    <xdr:sp macro="" textlink="">
      <xdr:nvSpPr>
        <xdr:cNvPr id="150" name="楕円 149"/>
        <xdr:cNvSpPr/>
      </xdr:nvSpPr>
      <xdr:spPr>
        <a:xfrm>
          <a:off x="1079500" y="95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39438</xdr:rowOff>
    </xdr:from>
    <xdr:ext cx="534377" cy="259045"/>
    <xdr:sp macro="" textlink="">
      <xdr:nvSpPr>
        <xdr:cNvPr id="151" name="テキスト ボックス 150"/>
        <xdr:cNvSpPr txBox="1"/>
      </xdr:nvSpPr>
      <xdr:spPr>
        <a:xfrm>
          <a:off x="863111" y="96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67190</xdr:rowOff>
    </xdr:from>
    <xdr:to>
      <xdr:col>24</xdr:col>
      <xdr:colOff>62865</xdr:colOff>
      <xdr:row>77</xdr:row>
      <xdr:rowOff>138579</xdr:rowOff>
    </xdr:to>
    <xdr:cxnSp macro="">
      <xdr:nvCxnSpPr>
        <xdr:cNvPr id="178" name="直線コネクタ 177"/>
        <xdr:cNvCxnSpPr/>
      </xdr:nvCxnSpPr>
      <xdr:spPr>
        <a:xfrm flipV="1">
          <a:off x="4633595" y="12068690"/>
          <a:ext cx="1270" cy="127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142406</xdr:rowOff>
    </xdr:from>
    <xdr:ext cx="599010" cy="259045"/>
    <xdr:sp macro="" textlink="">
      <xdr:nvSpPr>
        <xdr:cNvPr id="179" name="民生費最小値テキスト"/>
        <xdr:cNvSpPr txBox="1"/>
      </xdr:nvSpPr>
      <xdr:spPr>
        <a:xfrm>
          <a:off x="4686300" y="1334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138579</xdr:rowOff>
    </xdr:from>
    <xdr:to>
      <xdr:col>24</xdr:col>
      <xdr:colOff>152400</xdr:colOff>
      <xdr:row>77</xdr:row>
      <xdr:rowOff>138579</xdr:rowOff>
    </xdr:to>
    <xdr:cxnSp macro="">
      <xdr:nvCxnSpPr>
        <xdr:cNvPr id="180" name="直線コネクタ 179"/>
        <xdr:cNvCxnSpPr/>
      </xdr:nvCxnSpPr>
      <xdr:spPr>
        <a:xfrm>
          <a:off x="4546600" y="13340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13867</xdr:rowOff>
    </xdr:from>
    <xdr:ext cx="599010" cy="259045"/>
    <xdr:sp macro="" textlink="">
      <xdr:nvSpPr>
        <xdr:cNvPr id="181" name="民生費最大値テキスト"/>
        <xdr:cNvSpPr txBox="1"/>
      </xdr:nvSpPr>
      <xdr:spPr>
        <a:xfrm>
          <a:off x="4686300" y="1184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67190</xdr:rowOff>
    </xdr:from>
    <xdr:to>
      <xdr:col>24</xdr:col>
      <xdr:colOff>152400</xdr:colOff>
      <xdr:row>70</xdr:row>
      <xdr:rowOff>67190</xdr:rowOff>
    </xdr:to>
    <xdr:cxnSp macro="">
      <xdr:nvCxnSpPr>
        <xdr:cNvPr id="182" name="直線コネクタ 181"/>
        <xdr:cNvCxnSpPr/>
      </xdr:nvCxnSpPr>
      <xdr:spPr>
        <a:xfrm>
          <a:off x="4546600" y="1206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170278</xdr:rowOff>
    </xdr:from>
    <xdr:to>
      <xdr:col>24</xdr:col>
      <xdr:colOff>63500</xdr:colOff>
      <xdr:row>77</xdr:row>
      <xdr:rowOff>3270</xdr:rowOff>
    </xdr:to>
    <xdr:cxnSp macro="">
      <xdr:nvCxnSpPr>
        <xdr:cNvPr id="183" name="直線コネクタ 182"/>
        <xdr:cNvCxnSpPr/>
      </xdr:nvCxnSpPr>
      <xdr:spPr>
        <a:xfrm>
          <a:off x="3797300" y="13200478"/>
          <a:ext cx="8382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139231</xdr:rowOff>
    </xdr:from>
    <xdr:ext cx="599010" cy="259045"/>
    <xdr:sp macro="" textlink="">
      <xdr:nvSpPr>
        <xdr:cNvPr id="184" name="民生費平均値テキスト"/>
        <xdr:cNvSpPr txBox="1"/>
      </xdr:nvSpPr>
      <xdr:spPr>
        <a:xfrm>
          <a:off x="4686300" y="12655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116354</xdr:rowOff>
    </xdr:from>
    <xdr:to>
      <xdr:col>24</xdr:col>
      <xdr:colOff>114300</xdr:colOff>
      <xdr:row>75</xdr:row>
      <xdr:rowOff>46504</xdr:rowOff>
    </xdr:to>
    <xdr:sp macro="" textlink="">
      <xdr:nvSpPr>
        <xdr:cNvPr id="185" name="フローチャート: 判断 184"/>
        <xdr:cNvSpPr/>
      </xdr:nvSpPr>
      <xdr:spPr>
        <a:xfrm>
          <a:off x="4584700" y="128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170278</xdr:rowOff>
    </xdr:from>
    <xdr:to>
      <xdr:col>19</xdr:col>
      <xdr:colOff>177800</xdr:colOff>
      <xdr:row>77</xdr:row>
      <xdr:rowOff>72992</xdr:rowOff>
    </xdr:to>
    <xdr:cxnSp macro="">
      <xdr:nvCxnSpPr>
        <xdr:cNvPr id="186" name="直線コネクタ 185"/>
        <xdr:cNvCxnSpPr/>
      </xdr:nvCxnSpPr>
      <xdr:spPr>
        <a:xfrm flipV="1">
          <a:off x="2908300" y="13200478"/>
          <a:ext cx="8890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127414</xdr:rowOff>
    </xdr:from>
    <xdr:to>
      <xdr:col>20</xdr:col>
      <xdr:colOff>38100</xdr:colOff>
      <xdr:row>75</xdr:row>
      <xdr:rowOff>57564</xdr:rowOff>
    </xdr:to>
    <xdr:sp macro="" textlink="">
      <xdr:nvSpPr>
        <xdr:cNvPr id="187" name="フローチャート: 判断 186"/>
        <xdr:cNvSpPr/>
      </xdr:nvSpPr>
      <xdr:spPr>
        <a:xfrm>
          <a:off x="37465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74091</xdr:rowOff>
    </xdr:from>
    <xdr:ext cx="599010" cy="259045"/>
    <xdr:sp macro="" textlink="">
      <xdr:nvSpPr>
        <xdr:cNvPr id="188" name="テキスト ボックス 187"/>
        <xdr:cNvSpPr txBox="1"/>
      </xdr:nvSpPr>
      <xdr:spPr>
        <a:xfrm>
          <a:off x="3497795" y="125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72992</xdr:rowOff>
    </xdr:from>
    <xdr:to>
      <xdr:col>15</xdr:col>
      <xdr:colOff>50800</xdr:colOff>
      <xdr:row>77</xdr:row>
      <xdr:rowOff>116394</xdr:rowOff>
    </xdr:to>
    <xdr:cxnSp macro="">
      <xdr:nvCxnSpPr>
        <xdr:cNvPr id="189" name="直線コネクタ 188"/>
        <xdr:cNvCxnSpPr/>
      </xdr:nvCxnSpPr>
      <xdr:spPr>
        <a:xfrm flipV="1">
          <a:off x="2019300" y="13274642"/>
          <a:ext cx="8890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26035</xdr:rowOff>
    </xdr:from>
    <xdr:to>
      <xdr:col>15</xdr:col>
      <xdr:colOff>101600</xdr:colOff>
      <xdr:row>75</xdr:row>
      <xdr:rowOff>127635</xdr:rowOff>
    </xdr:to>
    <xdr:sp macro="" textlink="">
      <xdr:nvSpPr>
        <xdr:cNvPr id="190" name="フローチャート: 判断 189"/>
        <xdr:cNvSpPr/>
      </xdr:nvSpPr>
      <xdr:spPr>
        <a:xfrm>
          <a:off x="2857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144162</xdr:rowOff>
    </xdr:from>
    <xdr:ext cx="599010" cy="259045"/>
    <xdr:sp macro="" textlink="">
      <xdr:nvSpPr>
        <xdr:cNvPr id="191" name="テキスト ボックス 190"/>
        <xdr:cNvSpPr txBox="1"/>
      </xdr:nvSpPr>
      <xdr:spPr>
        <a:xfrm>
          <a:off x="2608795"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116394</xdr:rowOff>
    </xdr:from>
    <xdr:to>
      <xdr:col>10</xdr:col>
      <xdr:colOff>114300</xdr:colOff>
      <xdr:row>78</xdr:row>
      <xdr:rowOff>43503</xdr:rowOff>
    </xdr:to>
    <xdr:cxnSp macro="">
      <xdr:nvCxnSpPr>
        <xdr:cNvPr id="192" name="直線コネクタ 191"/>
        <xdr:cNvCxnSpPr/>
      </xdr:nvCxnSpPr>
      <xdr:spPr>
        <a:xfrm flipV="1">
          <a:off x="1130300" y="13318044"/>
          <a:ext cx="889000" cy="9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59269</xdr:rowOff>
    </xdr:from>
    <xdr:to>
      <xdr:col>10</xdr:col>
      <xdr:colOff>165100</xdr:colOff>
      <xdr:row>75</xdr:row>
      <xdr:rowOff>160869</xdr:rowOff>
    </xdr:to>
    <xdr:sp macro="" textlink="">
      <xdr:nvSpPr>
        <xdr:cNvPr id="193" name="フローチャート: 判断 192"/>
        <xdr:cNvSpPr/>
      </xdr:nvSpPr>
      <xdr:spPr>
        <a:xfrm>
          <a:off x="1968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5946</xdr:rowOff>
    </xdr:from>
    <xdr:ext cx="599010" cy="259045"/>
    <xdr:sp macro="" textlink="">
      <xdr:nvSpPr>
        <xdr:cNvPr id="194" name="テキスト ボックス 193"/>
        <xdr:cNvSpPr txBox="1"/>
      </xdr:nvSpPr>
      <xdr:spPr>
        <a:xfrm>
          <a:off x="1719795"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160344</xdr:rowOff>
    </xdr:from>
    <xdr:to>
      <xdr:col>6</xdr:col>
      <xdr:colOff>38100</xdr:colOff>
      <xdr:row>76</xdr:row>
      <xdr:rowOff>90494</xdr:rowOff>
    </xdr:to>
    <xdr:sp macro="" textlink="">
      <xdr:nvSpPr>
        <xdr:cNvPr id="195" name="フローチャート: 判断 194"/>
        <xdr:cNvSpPr/>
      </xdr:nvSpPr>
      <xdr:spPr>
        <a:xfrm>
          <a:off x="1079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107020</xdr:rowOff>
    </xdr:from>
    <xdr:ext cx="599010" cy="259045"/>
    <xdr:sp macro="" textlink="">
      <xdr:nvSpPr>
        <xdr:cNvPr id="196" name="テキスト ボックス 195"/>
        <xdr:cNvSpPr txBox="1"/>
      </xdr:nvSpPr>
      <xdr:spPr>
        <a:xfrm>
          <a:off x="830795"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123920</xdr:rowOff>
    </xdr:from>
    <xdr:to>
      <xdr:col>24</xdr:col>
      <xdr:colOff>114300</xdr:colOff>
      <xdr:row>77</xdr:row>
      <xdr:rowOff>54070</xdr:rowOff>
    </xdr:to>
    <xdr:sp macro="" textlink="">
      <xdr:nvSpPr>
        <xdr:cNvPr id="202" name="楕円 201"/>
        <xdr:cNvSpPr/>
      </xdr:nvSpPr>
      <xdr:spPr>
        <a:xfrm>
          <a:off x="4584700" y="131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102347</xdr:rowOff>
    </xdr:from>
    <xdr:ext cx="599010" cy="259045"/>
    <xdr:sp macro="" textlink="">
      <xdr:nvSpPr>
        <xdr:cNvPr id="203" name="民生費該当値テキスト"/>
        <xdr:cNvSpPr txBox="1"/>
      </xdr:nvSpPr>
      <xdr:spPr>
        <a:xfrm>
          <a:off x="4686300" y="1313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119478</xdr:rowOff>
    </xdr:from>
    <xdr:to>
      <xdr:col>20</xdr:col>
      <xdr:colOff>38100</xdr:colOff>
      <xdr:row>77</xdr:row>
      <xdr:rowOff>49628</xdr:rowOff>
    </xdr:to>
    <xdr:sp macro="" textlink="">
      <xdr:nvSpPr>
        <xdr:cNvPr id="204" name="楕円 203"/>
        <xdr:cNvSpPr/>
      </xdr:nvSpPr>
      <xdr:spPr>
        <a:xfrm>
          <a:off x="3746500" y="131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40755</xdr:rowOff>
    </xdr:from>
    <xdr:ext cx="599010" cy="259045"/>
    <xdr:sp macro="" textlink="">
      <xdr:nvSpPr>
        <xdr:cNvPr id="205" name="テキスト ボックス 204"/>
        <xdr:cNvSpPr txBox="1"/>
      </xdr:nvSpPr>
      <xdr:spPr>
        <a:xfrm>
          <a:off x="3497795" y="1324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22192</xdr:rowOff>
    </xdr:from>
    <xdr:to>
      <xdr:col>15</xdr:col>
      <xdr:colOff>101600</xdr:colOff>
      <xdr:row>77</xdr:row>
      <xdr:rowOff>123792</xdr:rowOff>
    </xdr:to>
    <xdr:sp macro="" textlink="">
      <xdr:nvSpPr>
        <xdr:cNvPr id="206" name="楕円 205"/>
        <xdr:cNvSpPr/>
      </xdr:nvSpPr>
      <xdr:spPr>
        <a:xfrm>
          <a:off x="2857500" y="1322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114919</xdr:rowOff>
    </xdr:from>
    <xdr:ext cx="599010" cy="259045"/>
    <xdr:sp macro="" textlink="">
      <xdr:nvSpPr>
        <xdr:cNvPr id="207" name="テキスト ボックス 206"/>
        <xdr:cNvSpPr txBox="1"/>
      </xdr:nvSpPr>
      <xdr:spPr>
        <a:xfrm>
          <a:off x="2608795" y="1331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65594</xdr:rowOff>
    </xdr:from>
    <xdr:to>
      <xdr:col>10</xdr:col>
      <xdr:colOff>165100</xdr:colOff>
      <xdr:row>77</xdr:row>
      <xdr:rowOff>167194</xdr:rowOff>
    </xdr:to>
    <xdr:sp macro="" textlink="">
      <xdr:nvSpPr>
        <xdr:cNvPr id="208" name="楕円 207"/>
        <xdr:cNvSpPr/>
      </xdr:nvSpPr>
      <xdr:spPr>
        <a:xfrm>
          <a:off x="1968500" y="132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158321</xdr:rowOff>
    </xdr:from>
    <xdr:ext cx="599010" cy="259045"/>
    <xdr:sp macro="" textlink="">
      <xdr:nvSpPr>
        <xdr:cNvPr id="209" name="テキスト ボックス 208"/>
        <xdr:cNvSpPr txBox="1"/>
      </xdr:nvSpPr>
      <xdr:spPr>
        <a:xfrm>
          <a:off x="1719795" y="133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164153</xdr:rowOff>
    </xdr:from>
    <xdr:to>
      <xdr:col>6</xdr:col>
      <xdr:colOff>38100</xdr:colOff>
      <xdr:row>78</xdr:row>
      <xdr:rowOff>94303</xdr:rowOff>
    </xdr:to>
    <xdr:sp macro="" textlink="">
      <xdr:nvSpPr>
        <xdr:cNvPr id="210" name="楕円 209"/>
        <xdr:cNvSpPr/>
      </xdr:nvSpPr>
      <xdr:spPr>
        <a:xfrm>
          <a:off x="1079500" y="133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85430</xdr:rowOff>
    </xdr:from>
    <xdr:ext cx="599010" cy="259045"/>
    <xdr:sp macro="" textlink="">
      <xdr:nvSpPr>
        <xdr:cNvPr id="211" name="テキスト ボックス 210"/>
        <xdr:cNvSpPr txBox="1"/>
      </xdr:nvSpPr>
      <xdr:spPr>
        <a:xfrm>
          <a:off x="830795" y="1345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4" name="直線コネクタ 233"/>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5"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6" name="直線コネクタ 235"/>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7"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8" name="直線コネクタ 237"/>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89934</xdr:rowOff>
    </xdr:from>
    <xdr:to>
      <xdr:col>24</xdr:col>
      <xdr:colOff>63500</xdr:colOff>
      <xdr:row>98</xdr:row>
      <xdr:rowOff>15776</xdr:rowOff>
    </xdr:to>
    <xdr:cxnSp macro="">
      <xdr:nvCxnSpPr>
        <xdr:cNvPr id="239" name="直線コネクタ 238"/>
        <xdr:cNvCxnSpPr/>
      </xdr:nvCxnSpPr>
      <xdr:spPr>
        <a:xfrm>
          <a:off x="3797300" y="16549134"/>
          <a:ext cx="838200" cy="26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40"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41" name="フローチャート: 判断 240"/>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89934</xdr:rowOff>
    </xdr:from>
    <xdr:to>
      <xdr:col>19</xdr:col>
      <xdr:colOff>177800</xdr:colOff>
      <xdr:row>97</xdr:row>
      <xdr:rowOff>118371</xdr:rowOff>
    </xdr:to>
    <xdr:cxnSp macro="">
      <xdr:nvCxnSpPr>
        <xdr:cNvPr id="242" name="直線コネクタ 241"/>
        <xdr:cNvCxnSpPr/>
      </xdr:nvCxnSpPr>
      <xdr:spPr>
        <a:xfrm flipV="1">
          <a:off x="2908300" y="16549134"/>
          <a:ext cx="889000" cy="19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3" name="フローチャート: 判断 242"/>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4" name="テキスト ボックス 243"/>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118371</xdr:rowOff>
    </xdr:from>
    <xdr:to>
      <xdr:col>15</xdr:col>
      <xdr:colOff>50800</xdr:colOff>
      <xdr:row>98</xdr:row>
      <xdr:rowOff>34339</xdr:rowOff>
    </xdr:to>
    <xdr:cxnSp macro="">
      <xdr:nvCxnSpPr>
        <xdr:cNvPr id="245" name="直線コネクタ 244"/>
        <xdr:cNvCxnSpPr/>
      </xdr:nvCxnSpPr>
      <xdr:spPr>
        <a:xfrm flipV="1">
          <a:off x="2019300" y="16749021"/>
          <a:ext cx="889000" cy="8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6" name="フローチャート: 判断 245"/>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7" name="テキスト ボックス 246"/>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33584</xdr:rowOff>
    </xdr:from>
    <xdr:to>
      <xdr:col>10</xdr:col>
      <xdr:colOff>114300</xdr:colOff>
      <xdr:row>98</xdr:row>
      <xdr:rowOff>34339</xdr:rowOff>
    </xdr:to>
    <xdr:cxnSp macro="">
      <xdr:nvCxnSpPr>
        <xdr:cNvPr id="248" name="直線コネクタ 247"/>
        <xdr:cNvCxnSpPr/>
      </xdr:nvCxnSpPr>
      <xdr:spPr>
        <a:xfrm>
          <a:off x="1130300" y="16835684"/>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9" name="フローチャート: 判断 248"/>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50" name="テキスト ボックス 249"/>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51" name="フローチャート: 判断 250"/>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2" name="テキスト ボックス 251"/>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136426</xdr:rowOff>
    </xdr:from>
    <xdr:to>
      <xdr:col>24</xdr:col>
      <xdr:colOff>114300</xdr:colOff>
      <xdr:row>98</xdr:row>
      <xdr:rowOff>66576</xdr:rowOff>
    </xdr:to>
    <xdr:sp macro="" textlink="">
      <xdr:nvSpPr>
        <xdr:cNvPr id="258" name="楕円 257"/>
        <xdr:cNvSpPr/>
      </xdr:nvSpPr>
      <xdr:spPr>
        <a:xfrm>
          <a:off x="4584700" y="16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51353</xdr:rowOff>
    </xdr:from>
    <xdr:ext cx="534377" cy="259045"/>
    <xdr:sp macro="" textlink="">
      <xdr:nvSpPr>
        <xdr:cNvPr id="259" name="衛生費該当値テキスト"/>
        <xdr:cNvSpPr txBox="1"/>
      </xdr:nvSpPr>
      <xdr:spPr>
        <a:xfrm>
          <a:off x="4686300" y="166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39134</xdr:rowOff>
    </xdr:from>
    <xdr:to>
      <xdr:col>20</xdr:col>
      <xdr:colOff>38100</xdr:colOff>
      <xdr:row>96</xdr:row>
      <xdr:rowOff>140734</xdr:rowOff>
    </xdr:to>
    <xdr:sp macro="" textlink="">
      <xdr:nvSpPr>
        <xdr:cNvPr id="260" name="楕円 259"/>
        <xdr:cNvSpPr/>
      </xdr:nvSpPr>
      <xdr:spPr>
        <a:xfrm>
          <a:off x="3746500" y="164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157261</xdr:rowOff>
    </xdr:from>
    <xdr:ext cx="534377" cy="259045"/>
    <xdr:sp macro="" textlink="">
      <xdr:nvSpPr>
        <xdr:cNvPr id="261" name="テキスト ボックス 260"/>
        <xdr:cNvSpPr txBox="1"/>
      </xdr:nvSpPr>
      <xdr:spPr>
        <a:xfrm>
          <a:off x="3530111" y="162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67571</xdr:rowOff>
    </xdr:from>
    <xdr:to>
      <xdr:col>15</xdr:col>
      <xdr:colOff>101600</xdr:colOff>
      <xdr:row>97</xdr:row>
      <xdr:rowOff>169171</xdr:rowOff>
    </xdr:to>
    <xdr:sp macro="" textlink="">
      <xdr:nvSpPr>
        <xdr:cNvPr id="262" name="楕円 261"/>
        <xdr:cNvSpPr/>
      </xdr:nvSpPr>
      <xdr:spPr>
        <a:xfrm>
          <a:off x="2857500" y="166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160298</xdr:rowOff>
    </xdr:from>
    <xdr:ext cx="534377" cy="259045"/>
    <xdr:sp macro="" textlink="">
      <xdr:nvSpPr>
        <xdr:cNvPr id="263" name="テキスト ボックス 262"/>
        <xdr:cNvSpPr txBox="1"/>
      </xdr:nvSpPr>
      <xdr:spPr>
        <a:xfrm>
          <a:off x="2641111" y="1679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154989</xdr:rowOff>
    </xdr:from>
    <xdr:to>
      <xdr:col>10</xdr:col>
      <xdr:colOff>165100</xdr:colOff>
      <xdr:row>98</xdr:row>
      <xdr:rowOff>85139</xdr:rowOff>
    </xdr:to>
    <xdr:sp macro="" textlink="">
      <xdr:nvSpPr>
        <xdr:cNvPr id="264" name="楕円 263"/>
        <xdr:cNvSpPr/>
      </xdr:nvSpPr>
      <xdr:spPr>
        <a:xfrm>
          <a:off x="1968500" y="167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76266</xdr:rowOff>
    </xdr:from>
    <xdr:ext cx="534377" cy="259045"/>
    <xdr:sp macro="" textlink="">
      <xdr:nvSpPr>
        <xdr:cNvPr id="265" name="テキスト ボックス 264"/>
        <xdr:cNvSpPr txBox="1"/>
      </xdr:nvSpPr>
      <xdr:spPr>
        <a:xfrm>
          <a:off x="1752111" y="168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154234</xdr:rowOff>
    </xdr:from>
    <xdr:to>
      <xdr:col>6</xdr:col>
      <xdr:colOff>38100</xdr:colOff>
      <xdr:row>98</xdr:row>
      <xdr:rowOff>84384</xdr:rowOff>
    </xdr:to>
    <xdr:sp macro="" textlink="">
      <xdr:nvSpPr>
        <xdr:cNvPr id="266" name="楕円 265"/>
        <xdr:cNvSpPr/>
      </xdr:nvSpPr>
      <xdr:spPr>
        <a:xfrm>
          <a:off x="1079500" y="1678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75511</xdr:rowOff>
    </xdr:from>
    <xdr:ext cx="534377" cy="259045"/>
    <xdr:sp macro="" textlink="">
      <xdr:nvSpPr>
        <xdr:cNvPr id="267" name="テキスト ボックス 266"/>
        <xdr:cNvSpPr txBox="1"/>
      </xdr:nvSpPr>
      <xdr:spPr>
        <a:xfrm>
          <a:off x="863111" y="1687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9" name="直線コネクタ 288"/>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2"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3" name="直線コネクタ 292"/>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11684</xdr:rowOff>
    </xdr:from>
    <xdr:to>
      <xdr:col>55</xdr:col>
      <xdr:colOff>0</xdr:colOff>
      <xdr:row>37</xdr:row>
      <xdr:rowOff>73406</xdr:rowOff>
    </xdr:to>
    <xdr:cxnSp macro="">
      <xdr:nvCxnSpPr>
        <xdr:cNvPr id="294" name="直線コネクタ 293"/>
        <xdr:cNvCxnSpPr/>
      </xdr:nvCxnSpPr>
      <xdr:spPr>
        <a:xfrm flipV="1">
          <a:off x="9639300" y="635533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5"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6" name="フローチャート: 判断 295"/>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66091</xdr:rowOff>
    </xdr:from>
    <xdr:to>
      <xdr:col>50</xdr:col>
      <xdr:colOff>114300</xdr:colOff>
      <xdr:row>37</xdr:row>
      <xdr:rowOff>73406</xdr:rowOff>
    </xdr:to>
    <xdr:cxnSp macro="">
      <xdr:nvCxnSpPr>
        <xdr:cNvPr id="297" name="直線コネクタ 296"/>
        <xdr:cNvCxnSpPr/>
      </xdr:nvCxnSpPr>
      <xdr:spPr>
        <a:xfrm>
          <a:off x="8750300" y="64097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8" name="フローチャート: 判断 297"/>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9" name="テキスト ボックス 298"/>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135585</xdr:rowOff>
    </xdr:from>
    <xdr:to>
      <xdr:col>45</xdr:col>
      <xdr:colOff>177800</xdr:colOff>
      <xdr:row>37</xdr:row>
      <xdr:rowOff>66091</xdr:rowOff>
    </xdr:to>
    <xdr:cxnSp macro="">
      <xdr:nvCxnSpPr>
        <xdr:cNvPr id="300" name="直線コネクタ 299"/>
        <xdr:cNvCxnSpPr/>
      </xdr:nvCxnSpPr>
      <xdr:spPr>
        <a:xfrm>
          <a:off x="7861300" y="6307785"/>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301" name="フローチャート: 判断 300"/>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2" name="テキスト ボックス 301"/>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135128</xdr:rowOff>
    </xdr:from>
    <xdr:to>
      <xdr:col>41</xdr:col>
      <xdr:colOff>50800</xdr:colOff>
      <xdr:row>36</xdr:row>
      <xdr:rowOff>135585</xdr:rowOff>
    </xdr:to>
    <xdr:cxnSp macro="">
      <xdr:nvCxnSpPr>
        <xdr:cNvPr id="303" name="直線コネクタ 302"/>
        <xdr:cNvCxnSpPr/>
      </xdr:nvCxnSpPr>
      <xdr:spPr>
        <a:xfrm>
          <a:off x="6972300" y="63073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4" name="フローチャート: 判断 303"/>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5" name="テキスト ボックス 304"/>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6" name="フローチャート: 判断 305"/>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7" name="テキスト ボックス 306"/>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132334</xdr:rowOff>
    </xdr:from>
    <xdr:to>
      <xdr:col>55</xdr:col>
      <xdr:colOff>50800</xdr:colOff>
      <xdr:row>37</xdr:row>
      <xdr:rowOff>62484</xdr:rowOff>
    </xdr:to>
    <xdr:sp macro="" textlink="">
      <xdr:nvSpPr>
        <xdr:cNvPr id="313" name="楕円 312"/>
        <xdr:cNvSpPr/>
      </xdr:nvSpPr>
      <xdr:spPr>
        <a:xfrm>
          <a:off x="104267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110761</xdr:rowOff>
    </xdr:from>
    <xdr:ext cx="378565" cy="259045"/>
    <xdr:sp macro="" textlink="">
      <xdr:nvSpPr>
        <xdr:cNvPr id="314" name="労働費該当値テキスト"/>
        <xdr:cNvSpPr txBox="1"/>
      </xdr:nvSpPr>
      <xdr:spPr>
        <a:xfrm>
          <a:off x="10528300" y="628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22606</xdr:rowOff>
    </xdr:from>
    <xdr:to>
      <xdr:col>50</xdr:col>
      <xdr:colOff>165100</xdr:colOff>
      <xdr:row>37</xdr:row>
      <xdr:rowOff>124206</xdr:rowOff>
    </xdr:to>
    <xdr:sp macro="" textlink="">
      <xdr:nvSpPr>
        <xdr:cNvPr id="315" name="楕円 314"/>
        <xdr:cNvSpPr/>
      </xdr:nvSpPr>
      <xdr:spPr>
        <a:xfrm>
          <a:off x="9588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115333</xdr:rowOff>
    </xdr:from>
    <xdr:ext cx="378565" cy="259045"/>
    <xdr:sp macro="" textlink="">
      <xdr:nvSpPr>
        <xdr:cNvPr id="316" name="テキスト ボックス 315"/>
        <xdr:cNvSpPr txBox="1"/>
      </xdr:nvSpPr>
      <xdr:spPr>
        <a:xfrm>
          <a:off x="9450017" y="645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15291</xdr:rowOff>
    </xdr:from>
    <xdr:to>
      <xdr:col>46</xdr:col>
      <xdr:colOff>38100</xdr:colOff>
      <xdr:row>37</xdr:row>
      <xdr:rowOff>116891</xdr:rowOff>
    </xdr:to>
    <xdr:sp macro="" textlink="">
      <xdr:nvSpPr>
        <xdr:cNvPr id="317" name="楕円 316"/>
        <xdr:cNvSpPr/>
      </xdr:nvSpPr>
      <xdr:spPr>
        <a:xfrm>
          <a:off x="8699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108018</xdr:rowOff>
    </xdr:from>
    <xdr:ext cx="378565" cy="259045"/>
    <xdr:sp macro="" textlink="">
      <xdr:nvSpPr>
        <xdr:cNvPr id="318" name="テキスト ボックス 317"/>
        <xdr:cNvSpPr txBox="1"/>
      </xdr:nvSpPr>
      <xdr:spPr>
        <a:xfrm>
          <a:off x="8561017" y="64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84785</xdr:rowOff>
    </xdr:from>
    <xdr:to>
      <xdr:col>41</xdr:col>
      <xdr:colOff>101600</xdr:colOff>
      <xdr:row>37</xdr:row>
      <xdr:rowOff>14935</xdr:rowOff>
    </xdr:to>
    <xdr:sp macro="" textlink="">
      <xdr:nvSpPr>
        <xdr:cNvPr id="319" name="楕円 318"/>
        <xdr:cNvSpPr/>
      </xdr:nvSpPr>
      <xdr:spPr>
        <a:xfrm>
          <a:off x="78105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6062</xdr:rowOff>
    </xdr:from>
    <xdr:ext cx="378565" cy="259045"/>
    <xdr:sp macro="" textlink="">
      <xdr:nvSpPr>
        <xdr:cNvPr id="320" name="テキスト ボックス 319"/>
        <xdr:cNvSpPr txBox="1"/>
      </xdr:nvSpPr>
      <xdr:spPr>
        <a:xfrm>
          <a:off x="7672017" y="634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84328</xdr:rowOff>
    </xdr:from>
    <xdr:to>
      <xdr:col>36</xdr:col>
      <xdr:colOff>165100</xdr:colOff>
      <xdr:row>37</xdr:row>
      <xdr:rowOff>14478</xdr:rowOff>
    </xdr:to>
    <xdr:sp macro="" textlink="">
      <xdr:nvSpPr>
        <xdr:cNvPr id="321" name="楕円 320"/>
        <xdr:cNvSpPr/>
      </xdr:nvSpPr>
      <xdr:spPr>
        <a:xfrm>
          <a:off x="6921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5605</xdr:rowOff>
    </xdr:from>
    <xdr:ext cx="378565" cy="259045"/>
    <xdr:sp macro="" textlink="">
      <xdr:nvSpPr>
        <xdr:cNvPr id="322" name="テキスト ボックス 321"/>
        <xdr:cNvSpPr txBox="1"/>
      </xdr:nvSpPr>
      <xdr:spPr>
        <a:xfrm>
          <a:off x="6783017"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4" name="直線コネクタ 343"/>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5"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6" name="直線コネクタ 345"/>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7"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8" name="直線コネクタ 347"/>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161189</xdr:rowOff>
    </xdr:from>
    <xdr:to>
      <xdr:col>55</xdr:col>
      <xdr:colOff>0</xdr:colOff>
      <xdr:row>57</xdr:row>
      <xdr:rowOff>167406</xdr:rowOff>
    </xdr:to>
    <xdr:cxnSp macro="">
      <xdr:nvCxnSpPr>
        <xdr:cNvPr id="349" name="直線コネクタ 348"/>
        <xdr:cNvCxnSpPr/>
      </xdr:nvCxnSpPr>
      <xdr:spPr>
        <a:xfrm>
          <a:off x="9639300" y="9933839"/>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50"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51" name="フローチャート: 判断 350"/>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129733</xdr:rowOff>
    </xdr:from>
    <xdr:to>
      <xdr:col>50</xdr:col>
      <xdr:colOff>114300</xdr:colOff>
      <xdr:row>57</xdr:row>
      <xdr:rowOff>161189</xdr:rowOff>
    </xdr:to>
    <xdr:cxnSp macro="">
      <xdr:nvCxnSpPr>
        <xdr:cNvPr id="352" name="直線コネクタ 351"/>
        <xdr:cNvCxnSpPr/>
      </xdr:nvCxnSpPr>
      <xdr:spPr>
        <a:xfrm>
          <a:off x="8750300" y="9902383"/>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3" name="フローチャート: 判断 352"/>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4" name="テキスト ボックス 353"/>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109982</xdr:rowOff>
    </xdr:from>
    <xdr:to>
      <xdr:col>45</xdr:col>
      <xdr:colOff>177800</xdr:colOff>
      <xdr:row>57</xdr:row>
      <xdr:rowOff>129733</xdr:rowOff>
    </xdr:to>
    <xdr:cxnSp macro="">
      <xdr:nvCxnSpPr>
        <xdr:cNvPr id="355" name="直線コネクタ 354"/>
        <xdr:cNvCxnSpPr/>
      </xdr:nvCxnSpPr>
      <xdr:spPr>
        <a:xfrm>
          <a:off x="7861300" y="9882632"/>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6" name="フローチャート: 判断 355"/>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7" name="テキスト ボックス 356"/>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109982</xdr:rowOff>
    </xdr:from>
    <xdr:to>
      <xdr:col>41</xdr:col>
      <xdr:colOff>50800</xdr:colOff>
      <xdr:row>58</xdr:row>
      <xdr:rowOff>21468</xdr:rowOff>
    </xdr:to>
    <xdr:cxnSp macro="">
      <xdr:nvCxnSpPr>
        <xdr:cNvPr id="358" name="直線コネクタ 357"/>
        <xdr:cNvCxnSpPr/>
      </xdr:nvCxnSpPr>
      <xdr:spPr>
        <a:xfrm flipV="1">
          <a:off x="6972300" y="9882632"/>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9" name="フローチャート: 判断 358"/>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60" name="テキスト ボックス 359"/>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61" name="フローチャート: 判断 360"/>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2" name="テキスト ボックス 361"/>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116606</xdr:rowOff>
    </xdr:from>
    <xdr:to>
      <xdr:col>55</xdr:col>
      <xdr:colOff>50800</xdr:colOff>
      <xdr:row>58</xdr:row>
      <xdr:rowOff>46756</xdr:rowOff>
    </xdr:to>
    <xdr:sp macro="" textlink="">
      <xdr:nvSpPr>
        <xdr:cNvPr id="368" name="楕円 367"/>
        <xdr:cNvSpPr/>
      </xdr:nvSpPr>
      <xdr:spPr>
        <a:xfrm>
          <a:off x="10426700" y="98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95033</xdr:rowOff>
    </xdr:from>
    <xdr:ext cx="469744" cy="259045"/>
    <xdr:sp macro="" textlink="">
      <xdr:nvSpPr>
        <xdr:cNvPr id="369" name="農林水産業費該当値テキスト"/>
        <xdr:cNvSpPr txBox="1"/>
      </xdr:nvSpPr>
      <xdr:spPr>
        <a:xfrm>
          <a:off x="10528300" y="986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110389</xdr:rowOff>
    </xdr:from>
    <xdr:to>
      <xdr:col>50</xdr:col>
      <xdr:colOff>165100</xdr:colOff>
      <xdr:row>58</xdr:row>
      <xdr:rowOff>40539</xdr:rowOff>
    </xdr:to>
    <xdr:sp macro="" textlink="">
      <xdr:nvSpPr>
        <xdr:cNvPr id="370" name="楕円 369"/>
        <xdr:cNvSpPr/>
      </xdr:nvSpPr>
      <xdr:spPr>
        <a:xfrm>
          <a:off x="9588500" y="98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31666</xdr:rowOff>
    </xdr:from>
    <xdr:ext cx="469744" cy="259045"/>
    <xdr:sp macro="" textlink="">
      <xdr:nvSpPr>
        <xdr:cNvPr id="371" name="テキスト ボックス 370"/>
        <xdr:cNvSpPr txBox="1"/>
      </xdr:nvSpPr>
      <xdr:spPr>
        <a:xfrm>
          <a:off x="9404428" y="997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78933</xdr:rowOff>
    </xdr:from>
    <xdr:to>
      <xdr:col>46</xdr:col>
      <xdr:colOff>38100</xdr:colOff>
      <xdr:row>58</xdr:row>
      <xdr:rowOff>9083</xdr:rowOff>
    </xdr:to>
    <xdr:sp macro="" textlink="">
      <xdr:nvSpPr>
        <xdr:cNvPr id="372" name="楕円 371"/>
        <xdr:cNvSpPr/>
      </xdr:nvSpPr>
      <xdr:spPr>
        <a:xfrm>
          <a:off x="8699500" y="985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210</xdr:rowOff>
    </xdr:from>
    <xdr:ext cx="469744" cy="259045"/>
    <xdr:sp macro="" textlink="">
      <xdr:nvSpPr>
        <xdr:cNvPr id="373" name="テキスト ボックス 372"/>
        <xdr:cNvSpPr txBox="1"/>
      </xdr:nvSpPr>
      <xdr:spPr>
        <a:xfrm>
          <a:off x="8515428" y="994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59182</xdr:rowOff>
    </xdr:from>
    <xdr:to>
      <xdr:col>41</xdr:col>
      <xdr:colOff>101600</xdr:colOff>
      <xdr:row>57</xdr:row>
      <xdr:rowOff>160782</xdr:rowOff>
    </xdr:to>
    <xdr:sp macro="" textlink="">
      <xdr:nvSpPr>
        <xdr:cNvPr id="374" name="楕円 373"/>
        <xdr:cNvSpPr/>
      </xdr:nvSpPr>
      <xdr:spPr>
        <a:xfrm>
          <a:off x="7810500" y="98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151909</xdr:rowOff>
    </xdr:from>
    <xdr:ext cx="469744" cy="259045"/>
    <xdr:sp macro="" textlink="">
      <xdr:nvSpPr>
        <xdr:cNvPr id="375" name="テキスト ボックス 374"/>
        <xdr:cNvSpPr txBox="1"/>
      </xdr:nvSpPr>
      <xdr:spPr>
        <a:xfrm>
          <a:off x="7626428" y="99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142118</xdr:rowOff>
    </xdr:from>
    <xdr:to>
      <xdr:col>36</xdr:col>
      <xdr:colOff>165100</xdr:colOff>
      <xdr:row>58</xdr:row>
      <xdr:rowOff>72268</xdr:rowOff>
    </xdr:to>
    <xdr:sp macro="" textlink="">
      <xdr:nvSpPr>
        <xdr:cNvPr id="376" name="楕円 375"/>
        <xdr:cNvSpPr/>
      </xdr:nvSpPr>
      <xdr:spPr>
        <a:xfrm>
          <a:off x="6921500" y="991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63395</xdr:rowOff>
    </xdr:from>
    <xdr:ext cx="469744" cy="259045"/>
    <xdr:sp macro="" textlink="">
      <xdr:nvSpPr>
        <xdr:cNvPr id="377" name="テキスト ボックス 376"/>
        <xdr:cNvSpPr txBox="1"/>
      </xdr:nvSpPr>
      <xdr:spPr>
        <a:xfrm>
          <a:off x="6737428" y="1000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3" name="直線コネクタ 402"/>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4"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5" name="直線コネクタ 404"/>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6"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7" name="直線コネクタ 406"/>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117036</xdr:rowOff>
    </xdr:from>
    <xdr:to>
      <xdr:col>55</xdr:col>
      <xdr:colOff>0</xdr:colOff>
      <xdr:row>78</xdr:row>
      <xdr:rowOff>135389</xdr:rowOff>
    </xdr:to>
    <xdr:cxnSp macro="">
      <xdr:nvCxnSpPr>
        <xdr:cNvPr id="408" name="直線コネクタ 407"/>
        <xdr:cNvCxnSpPr/>
      </xdr:nvCxnSpPr>
      <xdr:spPr>
        <a:xfrm>
          <a:off x="9639300" y="13490136"/>
          <a:ext cx="8382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9"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10" name="フローチャート: 判断 409"/>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74354</xdr:rowOff>
    </xdr:from>
    <xdr:to>
      <xdr:col>50</xdr:col>
      <xdr:colOff>114300</xdr:colOff>
      <xdr:row>78</xdr:row>
      <xdr:rowOff>117036</xdr:rowOff>
    </xdr:to>
    <xdr:cxnSp macro="">
      <xdr:nvCxnSpPr>
        <xdr:cNvPr id="411" name="直線コネクタ 410"/>
        <xdr:cNvCxnSpPr/>
      </xdr:nvCxnSpPr>
      <xdr:spPr>
        <a:xfrm>
          <a:off x="8750300" y="13447454"/>
          <a:ext cx="889000" cy="4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2" name="フローチャート: 判断 411"/>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3" name="テキスト ボックス 412"/>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64751</xdr:rowOff>
    </xdr:from>
    <xdr:to>
      <xdr:col>45</xdr:col>
      <xdr:colOff>177800</xdr:colOff>
      <xdr:row>78</xdr:row>
      <xdr:rowOff>74354</xdr:rowOff>
    </xdr:to>
    <xdr:cxnSp macro="">
      <xdr:nvCxnSpPr>
        <xdr:cNvPr id="414" name="直線コネクタ 413"/>
        <xdr:cNvCxnSpPr/>
      </xdr:nvCxnSpPr>
      <xdr:spPr>
        <a:xfrm>
          <a:off x="7861300" y="13437851"/>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5" name="フローチャート: 判断 414"/>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6" name="テキスト ボックス 415"/>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64751</xdr:rowOff>
    </xdr:from>
    <xdr:to>
      <xdr:col>41</xdr:col>
      <xdr:colOff>50800</xdr:colOff>
      <xdr:row>78</xdr:row>
      <xdr:rowOff>116514</xdr:rowOff>
    </xdr:to>
    <xdr:cxnSp macro="">
      <xdr:nvCxnSpPr>
        <xdr:cNvPr id="417" name="直線コネクタ 416"/>
        <xdr:cNvCxnSpPr/>
      </xdr:nvCxnSpPr>
      <xdr:spPr>
        <a:xfrm flipV="1">
          <a:off x="6972300" y="13437851"/>
          <a:ext cx="889000" cy="5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8" name="フローチャート: 判断 417"/>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9" name="テキスト ボックス 418"/>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20" name="フローチャート: 判断 419"/>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21" name="テキスト ボックス 420"/>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84589</xdr:rowOff>
    </xdr:from>
    <xdr:to>
      <xdr:col>55</xdr:col>
      <xdr:colOff>50800</xdr:colOff>
      <xdr:row>79</xdr:row>
      <xdr:rowOff>14739</xdr:rowOff>
    </xdr:to>
    <xdr:sp macro="" textlink="">
      <xdr:nvSpPr>
        <xdr:cNvPr id="427" name="楕円 426"/>
        <xdr:cNvSpPr/>
      </xdr:nvSpPr>
      <xdr:spPr>
        <a:xfrm>
          <a:off x="10426700" y="134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170966</xdr:rowOff>
    </xdr:from>
    <xdr:ext cx="469744" cy="259045"/>
    <xdr:sp macro="" textlink="">
      <xdr:nvSpPr>
        <xdr:cNvPr id="428" name="商工費該当値テキスト"/>
        <xdr:cNvSpPr txBox="1"/>
      </xdr:nvSpPr>
      <xdr:spPr>
        <a:xfrm>
          <a:off x="10528300" y="1337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66236</xdr:rowOff>
    </xdr:from>
    <xdr:to>
      <xdr:col>50</xdr:col>
      <xdr:colOff>165100</xdr:colOff>
      <xdr:row>78</xdr:row>
      <xdr:rowOff>167836</xdr:rowOff>
    </xdr:to>
    <xdr:sp macro="" textlink="">
      <xdr:nvSpPr>
        <xdr:cNvPr id="429" name="楕円 428"/>
        <xdr:cNvSpPr/>
      </xdr:nvSpPr>
      <xdr:spPr>
        <a:xfrm>
          <a:off x="9588500" y="134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158963</xdr:rowOff>
    </xdr:from>
    <xdr:ext cx="469744" cy="259045"/>
    <xdr:sp macro="" textlink="">
      <xdr:nvSpPr>
        <xdr:cNvPr id="430" name="テキスト ボックス 429"/>
        <xdr:cNvSpPr txBox="1"/>
      </xdr:nvSpPr>
      <xdr:spPr>
        <a:xfrm>
          <a:off x="9404428" y="1353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23554</xdr:rowOff>
    </xdr:from>
    <xdr:to>
      <xdr:col>46</xdr:col>
      <xdr:colOff>38100</xdr:colOff>
      <xdr:row>78</xdr:row>
      <xdr:rowOff>125154</xdr:rowOff>
    </xdr:to>
    <xdr:sp macro="" textlink="">
      <xdr:nvSpPr>
        <xdr:cNvPr id="431" name="楕円 430"/>
        <xdr:cNvSpPr/>
      </xdr:nvSpPr>
      <xdr:spPr>
        <a:xfrm>
          <a:off x="8699500" y="133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116281</xdr:rowOff>
    </xdr:from>
    <xdr:ext cx="469744" cy="259045"/>
    <xdr:sp macro="" textlink="">
      <xdr:nvSpPr>
        <xdr:cNvPr id="432" name="テキスト ボックス 431"/>
        <xdr:cNvSpPr txBox="1"/>
      </xdr:nvSpPr>
      <xdr:spPr>
        <a:xfrm>
          <a:off x="8515428" y="1348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13951</xdr:rowOff>
    </xdr:from>
    <xdr:to>
      <xdr:col>41</xdr:col>
      <xdr:colOff>101600</xdr:colOff>
      <xdr:row>78</xdr:row>
      <xdr:rowOff>115551</xdr:rowOff>
    </xdr:to>
    <xdr:sp macro="" textlink="">
      <xdr:nvSpPr>
        <xdr:cNvPr id="433" name="楕円 432"/>
        <xdr:cNvSpPr/>
      </xdr:nvSpPr>
      <xdr:spPr>
        <a:xfrm>
          <a:off x="7810500" y="133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106678</xdr:rowOff>
    </xdr:from>
    <xdr:ext cx="469744" cy="259045"/>
    <xdr:sp macro="" textlink="">
      <xdr:nvSpPr>
        <xdr:cNvPr id="434" name="テキスト ボックス 433"/>
        <xdr:cNvSpPr txBox="1"/>
      </xdr:nvSpPr>
      <xdr:spPr>
        <a:xfrm>
          <a:off x="7626428" y="1347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65714</xdr:rowOff>
    </xdr:from>
    <xdr:to>
      <xdr:col>36</xdr:col>
      <xdr:colOff>165100</xdr:colOff>
      <xdr:row>78</xdr:row>
      <xdr:rowOff>167314</xdr:rowOff>
    </xdr:to>
    <xdr:sp macro="" textlink="">
      <xdr:nvSpPr>
        <xdr:cNvPr id="435" name="楕円 434"/>
        <xdr:cNvSpPr/>
      </xdr:nvSpPr>
      <xdr:spPr>
        <a:xfrm>
          <a:off x="6921500" y="134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158441</xdr:rowOff>
    </xdr:from>
    <xdr:ext cx="469744" cy="259045"/>
    <xdr:sp macro="" textlink="">
      <xdr:nvSpPr>
        <xdr:cNvPr id="436" name="テキスト ボックス 435"/>
        <xdr:cNvSpPr txBox="1"/>
      </xdr:nvSpPr>
      <xdr:spPr>
        <a:xfrm>
          <a:off x="6737428" y="1353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61" name="直線コネクタ 460"/>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2"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3" name="直線コネクタ 462"/>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4"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5" name="直線コネクタ 464"/>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29287</xdr:rowOff>
    </xdr:from>
    <xdr:to>
      <xdr:col>55</xdr:col>
      <xdr:colOff>0</xdr:colOff>
      <xdr:row>98</xdr:row>
      <xdr:rowOff>65291</xdr:rowOff>
    </xdr:to>
    <xdr:cxnSp macro="">
      <xdr:nvCxnSpPr>
        <xdr:cNvPr id="466" name="直線コネクタ 465"/>
        <xdr:cNvCxnSpPr/>
      </xdr:nvCxnSpPr>
      <xdr:spPr>
        <a:xfrm flipV="1">
          <a:off x="9639300" y="16831387"/>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7"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8" name="フローチャート: 判断 467"/>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65176</xdr:rowOff>
    </xdr:from>
    <xdr:to>
      <xdr:col>50</xdr:col>
      <xdr:colOff>114300</xdr:colOff>
      <xdr:row>98</xdr:row>
      <xdr:rowOff>65291</xdr:rowOff>
    </xdr:to>
    <xdr:cxnSp macro="">
      <xdr:nvCxnSpPr>
        <xdr:cNvPr id="469" name="直線コネクタ 468"/>
        <xdr:cNvCxnSpPr/>
      </xdr:nvCxnSpPr>
      <xdr:spPr>
        <a:xfrm>
          <a:off x="8750300" y="1686727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70" name="フローチャート: 判断 469"/>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71" name="テキスト ボックス 470"/>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44202</xdr:rowOff>
    </xdr:from>
    <xdr:to>
      <xdr:col>45</xdr:col>
      <xdr:colOff>177800</xdr:colOff>
      <xdr:row>98</xdr:row>
      <xdr:rowOff>65176</xdr:rowOff>
    </xdr:to>
    <xdr:cxnSp macro="">
      <xdr:nvCxnSpPr>
        <xdr:cNvPr id="472" name="直線コネクタ 471"/>
        <xdr:cNvCxnSpPr/>
      </xdr:nvCxnSpPr>
      <xdr:spPr>
        <a:xfrm>
          <a:off x="7861300" y="16846302"/>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3" name="フローチャート: 判断 472"/>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4" name="テキスト ボックス 473"/>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66624</xdr:rowOff>
    </xdr:from>
    <xdr:to>
      <xdr:col>41</xdr:col>
      <xdr:colOff>50800</xdr:colOff>
      <xdr:row>98</xdr:row>
      <xdr:rowOff>44202</xdr:rowOff>
    </xdr:to>
    <xdr:cxnSp macro="">
      <xdr:nvCxnSpPr>
        <xdr:cNvPr id="475" name="直線コネクタ 474"/>
        <xdr:cNvCxnSpPr/>
      </xdr:nvCxnSpPr>
      <xdr:spPr>
        <a:xfrm>
          <a:off x="6972300" y="16697274"/>
          <a:ext cx="889000" cy="14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6" name="フローチャート: 判断 475"/>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7" name="テキスト ボックス 476"/>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8" name="フローチャート: 判断 477"/>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9" name="テキスト ボックス 478"/>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149937</xdr:rowOff>
    </xdr:from>
    <xdr:to>
      <xdr:col>55</xdr:col>
      <xdr:colOff>50800</xdr:colOff>
      <xdr:row>98</xdr:row>
      <xdr:rowOff>80087</xdr:rowOff>
    </xdr:to>
    <xdr:sp macro="" textlink="">
      <xdr:nvSpPr>
        <xdr:cNvPr id="485" name="楕円 484"/>
        <xdr:cNvSpPr/>
      </xdr:nvSpPr>
      <xdr:spPr>
        <a:xfrm>
          <a:off x="10426700" y="167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64864</xdr:rowOff>
    </xdr:from>
    <xdr:ext cx="534377" cy="259045"/>
    <xdr:sp macro="" textlink="">
      <xdr:nvSpPr>
        <xdr:cNvPr id="486" name="土木費該当値テキスト"/>
        <xdr:cNvSpPr txBox="1"/>
      </xdr:nvSpPr>
      <xdr:spPr>
        <a:xfrm>
          <a:off x="10528300" y="166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14491</xdr:rowOff>
    </xdr:from>
    <xdr:to>
      <xdr:col>50</xdr:col>
      <xdr:colOff>165100</xdr:colOff>
      <xdr:row>98</xdr:row>
      <xdr:rowOff>116091</xdr:rowOff>
    </xdr:to>
    <xdr:sp macro="" textlink="">
      <xdr:nvSpPr>
        <xdr:cNvPr id="487" name="楕円 486"/>
        <xdr:cNvSpPr/>
      </xdr:nvSpPr>
      <xdr:spPr>
        <a:xfrm>
          <a:off x="9588500" y="168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107218</xdr:rowOff>
    </xdr:from>
    <xdr:ext cx="534377" cy="259045"/>
    <xdr:sp macro="" textlink="">
      <xdr:nvSpPr>
        <xdr:cNvPr id="488" name="テキスト ボックス 487"/>
        <xdr:cNvSpPr txBox="1"/>
      </xdr:nvSpPr>
      <xdr:spPr>
        <a:xfrm>
          <a:off x="9372111" y="169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14376</xdr:rowOff>
    </xdr:from>
    <xdr:to>
      <xdr:col>46</xdr:col>
      <xdr:colOff>38100</xdr:colOff>
      <xdr:row>98</xdr:row>
      <xdr:rowOff>115976</xdr:rowOff>
    </xdr:to>
    <xdr:sp macro="" textlink="">
      <xdr:nvSpPr>
        <xdr:cNvPr id="489" name="楕円 488"/>
        <xdr:cNvSpPr/>
      </xdr:nvSpPr>
      <xdr:spPr>
        <a:xfrm>
          <a:off x="8699500" y="168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107103</xdr:rowOff>
    </xdr:from>
    <xdr:ext cx="534377" cy="259045"/>
    <xdr:sp macro="" textlink="">
      <xdr:nvSpPr>
        <xdr:cNvPr id="490" name="テキスト ボックス 489"/>
        <xdr:cNvSpPr txBox="1"/>
      </xdr:nvSpPr>
      <xdr:spPr>
        <a:xfrm>
          <a:off x="8483111" y="16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164852</xdr:rowOff>
    </xdr:from>
    <xdr:to>
      <xdr:col>41</xdr:col>
      <xdr:colOff>101600</xdr:colOff>
      <xdr:row>98</xdr:row>
      <xdr:rowOff>95002</xdr:rowOff>
    </xdr:to>
    <xdr:sp macro="" textlink="">
      <xdr:nvSpPr>
        <xdr:cNvPr id="491" name="楕円 490"/>
        <xdr:cNvSpPr/>
      </xdr:nvSpPr>
      <xdr:spPr>
        <a:xfrm>
          <a:off x="7810500" y="167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86129</xdr:rowOff>
    </xdr:from>
    <xdr:ext cx="534377" cy="259045"/>
    <xdr:sp macro="" textlink="">
      <xdr:nvSpPr>
        <xdr:cNvPr id="492" name="テキスト ボックス 491"/>
        <xdr:cNvSpPr txBox="1"/>
      </xdr:nvSpPr>
      <xdr:spPr>
        <a:xfrm>
          <a:off x="7594111" y="1688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15824</xdr:rowOff>
    </xdr:from>
    <xdr:to>
      <xdr:col>36</xdr:col>
      <xdr:colOff>165100</xdr:colOff>
      <xdr:row>97</xdr:row>
      <xdr:rowOff>117424</xdr:rowOff>
    </xdr:to>
    <xdr:sp macro="" textlink="">
      <xdr:nvSpPr>
        <xdr:cNvPr id="493" name="楕円 492"/>
        <xdr:cNvSpPr/>
      </xdr:nvSpPr>
      <xdr:spPr>
        <a:xfrm>
          <a:off x="6921500" y="166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108551</xdr:rowOff>
    </xdr:from>
    <xdr:ext cx="534377" cy="259045"/>
    <xdr:sp macro="" textlink="">
      <xdr:nvSpPr>
        <xdr:cNvPr id="494" name="テキスト ボックス 493"/>
        <xdr:cNvSpPr txBox="1"/>
      </xdr:nvSpPr>
      <xdr:spPr>
        <a:xfrm>
          <a:off x="6705111"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21" name="直線コネクタ 520"/>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2"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3" name="直線コネクタ 522"/>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4"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5" name="直線コネクタ 524"/>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71283</xdr:rowOff>
    </xdr:from>
    <xdr:to>
      <xdr:col>85</xdr:col>
      <xdr:colOff>127000</xdr:colOff>
      <xdr:row>35</xdr:row>
      <xdr:rowOff>87612</xdr:rowOff>
    </xdr:to>
    <xdr:cxnSp macro="">
      <xdr:nvCxnSpPr>
        <xdr:cNvPr id="526" name="直線コネクタ 525"/>
        <xdr:cNvCxnSpPr/>
      </xdr:nvCxnSpPr>
      <xdr:spPr>
        <a:xfrm flipV="1">
          <a:off x="15481300" y="5900583"/>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7"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8" name="フローチャート: 判断 527"/>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87612</xdr:rowOff>
    </xdr:from>
    <xdr:to>
      <xdr:col>81</xdr:col>
      <xdr:colOff>50800</xdr:colOff>
      <xdr:row>35</xdr:row>
      <xdr:rowOff>93817</xdr:rowOff>
    </xdr:to>
    <xdr:cxnSp macro="">
      <xdr:nvCxnSpPr>
        <xdr:cNvPr id="529" name="直線コネクタ 528"/>
        <xdr:cNvCxnSpPr/>
      </xdr:nvCxnSpPr>
      <xdr:spPr>
        <a:xfrm flipV="1">
          <a:off x="14592300" y="6088362"/>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30" name="フローチャート: 判断 529"/>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31" name="テキスト ボックス 530"/>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93817</xdr:rowOff>
    </xdr:from>
    <xdr:to>
      <xdr:col>76</xdr:col>
      <xdr:colOff>114300</xdr:colOff>
      <xdr:row>36</xdr:row>
      <xdr:rowOff>82713</xdr:rowOff>
    </xdr:to>
    <xdr:cxnSp macro="">
      <xdr:nvCxnSpPr>
        <xdr:cNvPr id="532" name="直線コネクタ 531"/>
        <xdr:cNvCxnSpPr/>
      </xdr:nvCxnSpPr>
      <xdr:spPr>
        <a:xfrm flipV="1">
          <a:off x="13703300" y="6094567"/>
          <a:ext cx="889000" cy="16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3" name="フローチャート: 判断 532"/>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4" name="テキスト ボックス 533"/>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55771</xdr:rowOff>
    </xdr:from>
    <xdr:to>
      <xdr:col>71</xdr:col>
      <xdr:colOff>177800</xdr:colOff>
      <xdr:row>36</xdr:row>
      <xdr:rowOff>82713</xdr:rowOff>
    </xdr:to>
    <xdr:cxnSp macro="">
      <xdr:nvCxnSpPr>
        <xdr:cNvPr id="535" name="直線コネクタ 534"/>
        <xdr:cNvCxnSpPr/>
      </xdr:nvCxnSpPr>
      <xdr:spPr>
        <a:xfrm>
          <a:off x="12814300" y="6227971"/>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6" name="フローチャート: 判断 535"/>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7" name="テキスト ボックス 536"/>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8" name="フローチャート: 判断 537"/>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9" name="テキスト ボックス 538"/>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20483</xdr:rowOff>
    </xdr:from>
    <xdr:to>
      <xdr:col>85</xdr:col>
      <xdr:colOff>177800</xdr:colOff>
      <xdr:row>34</xdr:row>
      <xdr:rowOff>122083</xdr:rowOff>
    </xdr:to>
    <xdr:sp macro="" textlink="">
      <xdr:nvSpPr>
        <xdr:cNvPr id="545" name="楕円 544"/>
        <xdr:cNvSpPr/>
      </xdr:nvSpPr>
      <xdr:spPr>
        <a:xfrm>
          <a:off x="16268700" y="58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43360</xdr:rowOff>
    </xdr:from>
    <xdr:ext cx="534377" cy="259045"/>
    <xdr:sp macro="" textlink="">
      <xdr:nvSpPr>
        <xdr:cNvPr id="546" name="消防費該当値テキスト"/>
        <xdr:cNvSpPr txBox="1"/>
      </xdr:nvSpPr>
      <xdr:spPr>
        <a:xfrm>
          <a:off x="16370300" y="57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36812</xdr:rowOff>
    </xdr:from>
    <xdr:to>
      <xdr:col>81</xdr:col>
      <xdr:colOff>101600</xdr:colOff>
      <xdr:row>35</xdr:row>
      <xdr:rowOff>138412</xdr:rowOff>
    </xdr:to>
    <xdr:sp macro="" textlink="">
      <xdr:nvSpPr>
        <xdr:cNvPr id="547" name="楕円 546"/>
        <xdr:cNvSpPr/>
      </xdr:nvSpPr>
      <xdr:spPr>
        <a:xfrm>
          <a:off x="15430500" y="603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154939</xdr:rowOff>
    </xdr:from>
    <xdr:ext cx="534377" cy="259045"/>
    <xdr:sp macro="" textlink="">
      <xdr:nvSpPr>
        <xdr:cNvPr id="548" name="テキスト ボックス 547"/>
        <xdr:cNvSpPr txBox="1"/>
      </xdr:nvSpPr>
      <xdr:spPr>
        <a:xfrm>
          <a:off x="15214111" y="581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43017</xdr:rowOff>
    </xdr:from>
    <xdr:to>
      <xdr:col>76</xdr:col>
      <xdr:colOff>165100</xdr:colOff>
      <xdr:row>35</xdr:row>
      <xdr:rowOff>144617</xdr:rowOff>
    </xdr:to>
    <xdr:sp macro="" textlink="">
      <xdr:nvSpPr>
        <xdr:cNvPr id="549" name="楕円 548"/>
        <xdr:cNvSpPr/>
      </xdr:nvSpPr>
      <xdr:spPr>
        <a:xfrm>
          <a:off x="14541500" y="6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161144</xdr:rowOff>
    </xdr:from>
    <xdr:ext cx="534377" cy="259045"/>
    <xdr:sp macro="" textlink="">
      <xdr:nvSpPr>
        <xdr:cNvPr id="550" name="テキスト ボックス 549"/>
        <xdr:cNvSpPr txBox="1"/>
      </xdr:nvSpPr>
      <xdr:spPr>
        <a:xfrm>
          <a:off x="14325111" y="581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31913</xdr:rowOff>
    </xdr:from>
    <xdr:to>
      <xdr:col>72</xdr:col>
      <xdr:colOff>38100</xdr:colOff>
      <xdr:row>36</xdr:row>
      <xdr:rowOff>133513</xdr:rowOff>
    </xdr:to>
    <xdr:sp macro="" textlink="">
      <xdr:nvSpPr>
        <xdr:cNvPr id="551" name="楕円 550"/>
        <xdr:cNvSpPr/>
      </xdr:nvSpPr>
      <xdr:spPr>
        <a:xfrm>
          <a:off x="13652500" y="62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124640</xdr:rowOff>
    </xdr:from>
    <xdr:ext cx="534377" cy="259045"/>
    <xdr:sp macro="" textlink="">
      <xdr:nvSpPr>
        <xdr:cNvPr id="552" name="テキスト ボックス 551"/>
        <xdr:cNvSpPr txBox="1"/>
      </xdr:nvSpPr>
      <xdr:spPr>
        <a:xfrm>
          <a:off x="13436111" y="62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4971</xdr:rowOff>
    </xdr:from>
    <xdr:to>
      <xdr:col>67</xdr:col>
      <xdr:colOff>101600</xdr:colOff>
      <xdr:row>36</xdr:row>
      <xdr:rowOff>106571</xdr:rowOff>
    </xdr:to>
    <xdr:sp macro="" textlink="">
      <xdr:nvSpPr>
        <xdr:cNvPr id="553" name="楕円 552"/>
        <xdr:cNvSpPr/>
      </xdr:nvSpPr>
      <xdr:spPr>
        <a:xfrm>
          <a:off x="12763500" y="61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97698</xdr:rowOff>
    </xdr:from>
    <xdr:ext cx="534377" cy="259045"/>
    <xdr:sp macro="" textlink="">
      <xdr:nvSpPr>
        <xdr:cNvPr id="554" name="テキスト ボックス 553"/>
        <xdr:cNvSpPr txBox="1"/>
      </xdr:nvSpPr>
      <xdr:spPr>
        <a:xfrm>
          <a:off x="12547111" y="62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7" name="直線コネクタ 576"/>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8"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9" name="直線コネクタ 578"/>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80"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81" name="直線コネクタ 580"/>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169464</xdr:rowOff>
    </xdr:from>
    <xdr:to>
      <xdr:col>85</xdr:col>
      <xdr:colOff>127000</xdr:colOff>
      <xdr:row>56</xdr:row>
      <xdr:rowOff>157759</xdr:rowOff>
    </xdr:to>
    <xdr:cxnSp macro="">
      <xdr:nvCxnSpPr>
        <xdr:cNvPr id="582" name="直線コネクタ 581"/>
        <xdr:cNvCxnSpPr/>
      </xdr:nvCxnSpPr>
      <xdr:spPr>
        <a:xfrm flipV="1">
          <a:off x="15481300" y="9256314"/>
          <a:ext cx="838200" cy="50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3"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4" name="フローチャート: 判断 583"/>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56490</xdr:rowOff>
    </xdr:from>
    <xdr:to>
      <xdr:col>81</xdr:col>
      <xdr:colOff>50800</xdr:colOff>
      <xdr:row>56</xdr:row>
      <xdr:rowOff>157759</xdr:rowOff>
    </xdr:to>
    <xdr:cxnSp macro="">
      <xdr:nvCxnSpPr>
        <xdr:cNvPr id="585" name="直線コネクタ 584"/>
        <xdr:cNvCxnSpPr/>
      </xdr:nvCxnSpPr>
      <xdr:spPr>
        <a:xfrm>
          <a:off x="14592300" y="9657690"/>
          <a:ext cx="889000" cy="10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6" name="フローチャート: 判断 585"/>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7" name="テキスト ボックス 586"/>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56490</xdr:rowOff>
    </xdr:from>
    <xdr:to>
      <xdr:col>76</xdr:col>
      <xdr:colOff>114300</xdr:colOff>
      <xdr:row>57</xdr:row>
      <xdr:rowOff>145095</xdr:rowOff>
    </xdr:to>
    <xdr:cxnSp macro="">
      <xdr:nvCxnSpPr>
        <xdr:cNvPr id="588" name="直線コネクタ 587"/>
        <xdr:cNvCxnSpPr/>
      </xdr:nvCxnSpPr>
      <xdr:spPr>
        <a:xfrm flipV="1">
          <a:off x="13703300" y="9657690"/>
          <a:ext cx="889000" cy="26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9" name="フローチャート: 判断 588"/>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90" name="テキスト ボックス 589"/>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145095</xdr:rowOff>
    </xdr:from>
    <xdr:to>
      <xdr:col>71</xdr:col>
      <xdr:colOff>177800</xdr:colOff>
      <xdr:row>57</xdr:row>
      <xdr:rowOff>146010</xdr:rowOff>
    </xdr:to>
    <xdr:cxnSp macro="">
      <xdr:nvCxnSpPr>
        <xdr:cNvPr id="591" name="直線コネクタ 590"/>
        <xdr:cNvCxnSpPr/>
      </xdr:nvCxnSpPr>
      <xdr:spPr>
        <a:xfrm flipV="1">
          <a:off x="12814300" y="991774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2" name="フローチャート: 判断 591"/>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3" name="テキスト ボックス 592"/>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4" name="フローチャート: 判断 593"/>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5" name="テキスト ボックス 594"/>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118664</xdr:rowOff>
    </xdr:from>
    <xdr:to>
      <xdr:col>85</xdr:col>
      <xdr:colOff>177800</xdr:colOff>
      <xdr:row>54</xdr:row>
      <xdr:rowOff>48814</xdr:rowOff>
    </xdr:to>
    <xdr:sp macro="" textlink="">
      <xdr:nvSpPr>
        <xdr:cNvPr id="601" name="楕円 600"/>
        <xdr:cNvSpPr/>
      </xdr:nvSpPr>
      <xdr:spPr>
        <a:xfrm>
          <a:off x="16268700" y="92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141541</xdr:rowOff>
    </xdr:from>
    <xdr:ext cx="534377" cy="259045"/>
    <xdr:sp macro="" textlink="">
      <xdr:nvSpPr>
        <xdr:cNvPr id="602" name="教育費該当値テキスト"/>
        <xdr:cNvSpPr txBox="1"/>
      </xdr:nvSpPr>
      <xdr:spPr>
        <a:xfrm>
          <a:off x="16370300" y="90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106959</xdr:rowOff>
    </xdr:from>
    <xdr:to>
      <xdr:col>81</xdr:col>
      <xdr:colOff>101600</xdr:colOff>
      <xdr:row>57</xdr:row>
      <xdr:rowOff>37109</xdr:rowOff>
    </xdr:to>
    <xdr:sp macro="" textlink="">
      <xdr:nvSpPr>
        <xdr:cNvPr id="603" name="楕円 602"/>
        <xdr:cNvSpPr/>
      </xdr:nvSpPr>
      <xdr:spPr>
        <a:xfrm>
          <a:off x="15430500" y="97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28236</xdr:rowOff>
    </xdr:from>
    <xdr:ext cx="534377" cy="259045"/>
    <xdr:sp macro="" textlink="">
      <xdr:nvSpPr>
        <xdr:cNvPr id="604" name="テキスト ボックス 603"/>
        <xdr:cNvSpPr txBox="1"/>
      </xdr:nvSpPr>
      <xdr:spPr>
        <a:xfrm>
          <a:off x="15214111" y="98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5690</xdr:rowOff>
    </xdr:from>
    <xdr:to>
      <xdr:col>76</xdr:col>
      <xdr:colOff>165100</xdr:colOff>
      <xdr:row>56</xdr:row>
      <xdr:rowOff>107290</xdr:rowOff>
    </xdr:to>
    <xdr:sp macro="" textlink="">
      <xdr:nvSpPr>
        <xdr:cNvPr id="605" name="楕円 604"/>
        <xdr:cNvSpPr/>
      </xdr:nvSpPr>
      <xdr:spPr>
        <a:xfrm>
          <a:off x="14541500" y="96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98417</xdr:rowOff>
    </xdr:from>
    <xdr:ext cx="534377" cy="259045"/>
    <xdr:sp macro="" textlink="">
      <xdr:nvSpPr>
        <xdr:cNvPr id="606" name="テキスト ボックス 605"/>
        <xdr:cNvSpPr txBox="1"/>
      </xdr:nvSpPr>
      <xdr:spPr>
        <a:xfrm>
          <a:off x="14325111" y="96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94295</xdr:rowOff>
    </xdr:from>
    <xdr:to>
      <xdr:col>72</xdr:col>
      <xdr:colOff>38100</xdr:colOff>
      <xdr:row>58</xdr:row>
      <xdr:rowOff>24445</xdr:rowOff>
    </xdr:to>
    <xdr:sp macro="" textlink="">
      <xdr:nvSpPr>
        <xdr:cNvPr id="607" name="楕円 606"/>
        <xdr:cNvSpPr/>
      </xdr:nvSpPr>
      <xdr:spPr>
        <a:xfrm>
          <a:off x="13652500" y="98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15572</xdr:rowOff>
    </xdr:from>
    <xdr:ext cx="534377" cy="259045"/>
    <xdr:sp macro="" textlink="">
      <xdr:nvSpPr>
        <xdr:cNvPr id="608" name="テキスト ボックス 607"/>
        <xdr:cNvSpPr txBox="1"/>
      </xdr:nvSpPr>
      <xdr:spPr>
        <a:xfrm>
          <a:off x="13436111" y="995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95210</xdr:rowOff>
    </xdr:from>
    <xdr:to>
      <xdr:col>67</xdr:col>
      <xdr:colOff>101600</xdr:colOff>
      <xdr:row>58</xdr:row>
      <xdr:rowOff>25360</xdr:rowOff>
    </xdr:to>
    <xdr:sp macro="" textlink="">
      <xdr:nvSpPr>
        <xdr:cNvPr id="609" name="楕円 608"/>
        <xdr:cNvSpPr/>
      </xdr:nvSpPr>
      <xdr:spPr>
        <a:xfrm>
          <a:off x="12763500" y="98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16487</xdr:rowOff>
    </xdr:from>
    <xdr:ext cx="534377" cy="259045"/>
    <xdr:sp macro="" textlink="">
      <xdr:nvSpPr>
        <xdr:cNvPr id="610" name="テキスト ボックス 609"/>
        <xdr:cNvSpPr txBox="1"/>
      </xdr:nvSpPr>
      <xdr:spPr>
        <a:xfrm>
          <a:off x="12547111" y="996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6" name="直線コネクタ 635"/>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7"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9"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40" name="直線コネクタ 639"/>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86175</xdr:rowOff>
    </xdr:from>
    <xdr:to>
      <xdr:col>85</xdr:col>
      <xdr:colOff>127000</xdr:colOff>
      <xdr:row>79</xdr:row>
      <xdr:rowOff>98879</xdr:rowOff>
    </xdr:to>
    <xdr:cxnSp macro="">
      <xdr:nvCxnSpPr>
        <xdr:cNvPr id="641" name="直線コネクタ 640"/>
        <xdr:cNvCxnSpPr/>
      </xdr:nvCxnSpPr>
      <xdr:spPr>
        <a:xfrm flipV="1">
          <a:off x="15481300" y="13630725"/>
          <a:ext cx="8382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2"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3" name="フローチャート: 判断 642"/>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5" name="フローチャート: 判断 644"/>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6" name="テキスト ボックス 645"/>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8" name="フローチャート: 判断 647"/>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9" name="テキスト ボックス 648"/>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51" name="フローチャート: 判断 650"/>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2" name="テキスト ボックス 651"/>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3" name="フローチャート: 判断 652"/>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4" name="テキスト ボックス 653"/>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35375</xdr:rowOff>
    </xdr:from>
    <xdr:to>
      <xdr:col>85</xdr:col>
      <xdr:colOff>177800</xdr:colOff>
      <xdr:row>79</xdr:row>
      <xdr:rowOff>136975</xdr:rowOff>
    </xdr:to>
    <xdr:sp macro="" textlink="">
      <xdr:nvSpPr>
        <xdr:cNvPr id="660" name="楕円 659"/>
        <xdr:cNvSpPr/>
      </xdr:nvSpPr>
      <xdr:spPr>
        <a:xfrm>
          <a:off x="16268700" y="135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378565" cy="259045"/>
    <xdr:sp macro="" textlink="">
      <xdr:nvSpPr>
        <xdr:cNvPr id="661" name="災害復旧費該当値テキスト"/>
        <xdr:cNvSpPr txBox="1"/>
      </xdr:nvSpPr>
      <xdr:spPr>
        <a:xfrm>
          <a:off x="16370300" y="1352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6" name="直線コネクタ 695"/>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7"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8" name="直線コネクタ 697"/>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9"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700" name="直線コネクタ 699"/>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16844</xdr:rowOff>
    </xdr:from>
    <xdr:to>
      <xdr:col>85</xdr:col>
      <xdr:colOff>127000</xdr:colOff>
      <xdr:row>96</xdr:row>
      <xdr:rowOff>83300</xdr:rowOff>
    </xdr:to>
    <xdr:cxnSp macro="">
      <xdr:nvCxnSpPr>
        <xdr:cNvPr id="701" name="直線コネクタ 700"/>
        <xdr:cNvCxnSpPr/>
      </xdr:nvCxnSpPr>
      <xdr:spPr>
        <a:xfrm flipV="1">
          <a:off x="15481300" y="16476044"/>
          <a:ext cx="838200" cy="6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2"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3" name="フローチャート: 判断 702"/>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83300</xdr:rowOff>
    </xdr:from>
    <xdr:to>
      <xdr:col>81</xdr:col>
      <xdr:colOff>50800</xdr:colOff>
      <xdr:row>96</xdr:row>
      <xdr:rowOff>120498</xdr:rowOff>
    </xdr:to>
    <xdr:cxnSp macro="">
      <xdr:nvCxnSpPr>
        <xdr:cNvPr id="704" name="直線コネクタ 703"/>
        <xdr:cNvCxnSpPr/>
      </xdr:nvCxnSpPr>
      <xdr:spPr>
        <a:xfrm flipV="1">
          <a:off x="14592300" y="16542500"/>
          <a:ext cx="8890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5" name="フローチャート: 判断 704"/>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6" name="テキスト ボックス 705"/>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44276</xdr:rowOff>
    </xdr:from>
    <xdr:to>
      <xdr:col>76</xdr:col>
      <xdr:colOff>114300</xdr:colOff>
      <xdr:row>96</xdr:row>
      <xdr:rowOff>120498</xdr:rowOff>
    </xdr:to>
    <xdr:cxnSp macro="">
      <xdr:nvCxnSpPr>
        <xdr:cNvPr id="707" name="直線コネクタ 706"/>
        <xdr:cNvCxnSpPr/>
      </xdr:nvCxnSpPr>
      <xdr:spPr>
        <a:xfrm>
          <a:off x="13703300" y="16503476"/>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8" name="フローチャート: 判断 707"/>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9" name="テキスト ボックス 708"/>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162494</xdr:rowOff>
    </xdr:from>
    <xdr:to>
      <xdr:col>71</xdr:col>
      <xdr:colOff>177800</xdr:colOff>
      <xdr:row>96</xdr:row>
      <xdr:rowOff>44276</xdr:rowOff>
    </xdr:to>
    <xdr:cxnSp macro="">
      <xdr:nvCxnSpPr>
        <xdr:cNvPr id="710" name="直線コネクタ 709"/>
        <xdr:cNvCxnSpPr/>
      </xdr:nvCxnSpPr>
      <xdr:spPr>
        <a:xfrm>
          <a:off x="12814300" y="16450244"/>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11" name="フローチャート: 判断 710"/>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2" name="テキスト ボックス 711"/>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3" name="フローチャート: 判断 712"/>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4" name="テキスト ボックス 713"/>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137494</xdr:rowOff>
    </xdr:from>
    <xdr:to>
      <xdr:col>85</xdr:col>
      <xdr:colOff>177800</xdr:colOff>
      <xdr:row>96</xdr:row>
      <xdr:rowOff>67644</xdr:rowOff>
    </xdr:to>
    <xdr:sp macro="" textlink="">
      <xdr:nvSpPr>
        <xdr:cNvPr id="720" name="楕円 719"/>
        <xdr:cNvSpPr/>
      </xdr:nvSpPr>
      <xdr:spPr>
        <a:xfrm>
          <a:off x="16268700" y="164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115921</xdr:rowOff>
    </xdr:from>
    <xdr:ext cx="534377" cy="259045"/>
    <xdr:sp macro="" textlink="">
      <xdr:nvSpPr>
        <xdr:cNvPr id="721" name="公債費該当値テキスト"/>
        <xdr:cNvSpPr txBox="1"/>
      </xdr:nvSpPr>
      <xdr:spPr>
        <a:xfrm>
          <a:off x="16370300" y="164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32500</xdr:rowOff>
    </xdr:from>
    <xdr:to>
      <xdr:col>81</xdr:col>
      <xdr:colOff>101600</xdr:colOff>
      <xdr:row>96</xdr:row>
      <xdr:rowOff>134100</xdr:rowOff>
    </xdr:to>
    <xdr:sp macro="" textlink="">
      <xdr:nvSpPr>
        <xdr:cNvPr id="722" name="楕円 721"/>
        <xdr:cNvSpPr/>
      </xdr:nvSpPr>
      <xdr:spPr>
        <a:xfrm>
          <a:off x="15430500" y="164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125227</xdr:rowOff>
    </xdr:from>
    <xdr:ext cx="534377" cy="259045"/>
    <xdr:sp macro="" textlink="">
      <xdr:nvSpPr>
        <xdr:cNvPr id="723" name="テキスト ボックス 722"/>
        <xdr:cNvSpPr txBox="1"/>
      </xdr:nvSpPr>
      <xdr:spPr>
        <a:xfrm>
          <a:off x="15214111" y="165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69698</xdr:rowOff>
    </xdr:from>
    <xdr:to>
      <xdr:col>76</xdr:col>
      <xdr:colOff>165100</xdr:colOff>
      <xdr:row>96</xdr:row>
      <xdr:rowOff>171298</xdr:rowOff>
    </xdr:to>
    <xdr:sp macro="" textlink="">
      <xdr:nvSpPr>
        <xdr:cNvPr id="724" name="楕円 723"/>
        <xdr:cNvSpPr/>
      </xdr:nvSpPr>
      <xdr:spPr>
        <a:xfrm>
          <a:off x="14541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162425</xdr:rowOff>
    </xdr:from>
    <xdr:ext cx="534377" cy="259045"/>
    <xdr:sp macro="" textlink="">
      <xdr:nvSpPr>
        <xdr:cNvPr id="725" name="テキスト ボックス 724"/>
        <xdr:cNvSpPr txBox="1"/>
      </xdr:nvSpPr>
      <xdr:spPr>
        <a:xfrm>
          <a:off x="14325111" y="166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164926</xdr:rowOff>
    </xdr:from>
    <xdr:to>
      <xdr:col>72</xdr:col>
      <xdr:colOff>38100</xdr:colOff>
      <xdr:row>96</xdr:row>
      <xdr:rowOff>95076</xdr:rowOff>
    </xdr:to>
    <xdr:sp macro="" textlink="">
      <xdr:nvSpPr>
        <xdr:cNvPr id="726" name="楕円 725"/>
        <xdr:cNvSpPr/>
      </xdr:nvSpPr>
      <xdr:spPr>
        <a:xfrm>
          <a:off x="13652500" y="164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86203</xdr:rowOff>
    </xdr:from>
    <xdr:ext cx="534377" cy="259045"/>
    <xdr:sp macro="" textlink="">
      <xdr:nvSpPr>
        <xdr:cNvPr id="727" name="テキスト ボックス 726"/>
        <xdr:cNvSpPr txBox="1"/>
      </xdr:nvSpPr>
      <xdr:spPr>
        <a:xfrm>
          <a:off x="13436111" y="165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111694</xdr:rowOff>
    </xdr:from>
    <xdr:to>
      <xdr:col>67</xdr:col>
      <xdr:colOff>101600</xdr:colOff>
      <xdr:row>96</xdr:row>
      <xdr:rowOff>41844</xdr:rowOff>
    </xdr:to>
    <xdr:sp macro="" textlink="">
      <xdr:nvSpPr>
        <xdr:cNvPr id="728" name="楕円 727"/>
        <xdr:cNvSpPr/>
      </xdr:nvSpPr>
      <xdr:spPr>
        <a:xfrm>
          <a:off x="12763500" y="163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32971</xdr:rowOff>
    </xdr:from>
    <xdr:ext cx="534377" cy="259045"/>
    <xdr:sp macro="" textlink="">
      <xdr:nvSpPr>
        <xdr:cNvPr id="729" name="テキスト ボックス 728"/>
        <xdr:cNvSpPr txBox="1"/>
      </xdr:nvSpPr>
      <xdr:spPr>
        <a:xfrm>
          <a:off x="12547111" y="164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3" name="直線コネクタ 752"/>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6"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7" name="直線コネクタ 756"/>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9"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60" name="フローチャート: 判断 759"/>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43879</xdr:rowOff>
    </xdr:from>
    <xdr:to>
      <xdr:col>111</xdr:col>
      <xdr:colOff>177800</xdr:colOff>
      <xdr:row>39</xdr:row>
      <xdr:rowOff>44450</xdr:rowOff>
    </xdr:to>
    <xdr:cxnSp macro="">
      <xdr:nvCxnSpPr>
        <xdr:cNvPr id="761" name="直線コネクタ 760"/>
        <xdr:cNvCxnSpPr/>
      </xdr:nvCxnSpPr>
      <xdr:spPr>
        <a:xfrm>
          <a:off x="20434300" y="67304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2" name="フローチャート: 判断 761"/>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3" name="テキスト ボックス 762"/>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116649</xdr:rowOff>
    </xdr:from>
    <xdr:to>
      <xdr:col>107</xdr:col>
      <xdr:colOff>50800</xdr:colOff>
      <xdr:row>39</xdr:row>
      <xdr:rowOff>43879</xdr:rowOff>
    </xdr:to>
    <xdr:cxnSp macro="">
      <xdr:nvCxnSpPr>
        <xdr:cNvPr id="764" name="直線コネクタ 763"/>
        <xdr:cNvCxnSpPr/>
      </xdr:nvCxnSpPr>
      <xdr:spPr>
        <a:xfrm>
          <a:off x="19545300" y="6631749"/>
          <a:ext cx="889000" cy="9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5" name="フローチャート: 判断 764"/>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6" name="テキスト ボックス 765"/>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116649</xdr:rowOff>
    </xdr:from>
    <xdr:to>
      <xdr:col>102</xdr:col>
      <xdr:colOff>114300</xdr:colOff>
      <xdr:row>38</xdr:row>
      <xdr:rowOff>119888</xdr:rowOff>
    </xdr:to>
    <xdr:cxnSp macro="">
      <xdr:nvCxnSpPr>
        <xdr:cNvPr id="767" name="直線コネクタ 766"/>
        <xdr:cNvCxnSpPr/>
      </xdr:nvCxnSpPr>
      <xdr:spPr>
        <a:xfrm flipV="1">
          <a:off x="18656300" y="663174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8" name="フローチャート: 判断 767"/>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9" name="テキスト ボックス 768"/>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70" name="フローチャート: 判断 769"/>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21417</xdr:rowOff>
    </xdr:from>
    <xdr:ext cx="378565" cy="259045"/>
    <xdr:sp macro="" textlink="">
      <xdr:nvSpPr>
        <xdr:cNvPr id="771" name="テキスト ボックス 770"/>
        <xdr:cNvSpPr txBox="1"/>
      </xdr:nvSpPr>
      <xdr:spPr>
        <a:xfrm>
          <a:off x="18467017" y="67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164529</xdr:rowOff>
    </xdr:from>
    <xdr:to>
      <xdr:col>107</xdr:col>
      <xdr:colOff>101600</xdr:colOff>
      <xdr:row>39</xdr:row>
      <xdr:rowOff>94679</xdr:rowOff>
    </xdr:to>
    <xdr:sp macro="" textlink="">
      <xdr:nvSpPr>
        <xdr:cNvPr id="781" name="楕円 780"/>
        <xdr:cNvSpPr/>
      </xdr:nvSpPr>
      <xdr:spPr>
        <a:xfrm>
          <a:off x="2038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85806</xdr:rowOff>
    </xdr:from>
    <xdr:ext cx="249299" cy="259045"/>
    <xdr:sp macro="" textlink="">
      <xdr:nvSpPr>
        <xdr:cNvPr id="782" name="テキスト ボックス 781"/>
        <xdr:cNvSpPr txBox="1"/>
      </xdr:nvSpPr>
      <xdr:spPr>
        <a:xfrm>
          <a:off x="20309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65849</xdr:rowOff>
    </xdr:from>
    <xdr:to>
      <xdr:col>102</xdr:col>
      <xdr:colOff>165100</xdr:colOff>
      <xdr:row>38</xdr:row>
      <xdr:rowOff>167449</xdr:rowOff>
    </xdr:to>
    <xdr:sp macro="" textlink="">
      <xdr:nvSpPr>
        <xdr:cNvPr id="783" name="楕円 782"/>
        <xdr:cNvSpPr/>
      </xdr:nvSpPr>
      <xdr:spPr>
        <a:xfrm>
          <a:off x="19494500" y="6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158576</xdr:rowOff>
    </xdr:from>
    <xdr:ext cx="378565" cy="259045"/>
    <xdr:sp macro="" textlink="">
      <xdr:nvSpPr>
        <xdr:cNvPr id="784" name="テキスト ボックス 783"/>
        <xdr:cNvSpPr txBox="1"/>
      </xdr:nvSpPr>
      <xdr:spPr>
        <a:xfrm>
          <a:off x="19356017" y="667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69088</xdr:rowOff>
    </xdr:from>
    <xdr:to>
      <xdr:col>98</xdr:col>
      <xdr:colOff>38100</xdr:colOff>
      <xdr:row>38</xdr:row>
      <xdr:rowOff>170688</xdr:rowOff>
    </xdr:to>
    <xdr:sp macro="" textlink="">
      <xdr:nvSpPr>
        <xdr:cNvPr id="785" name="楕円 784"/>
        <xdr:cNvSpPr/>
      </xdr:nvSpPr>
      <xdr:spPr>
        <a:xfrm>
          <a:off x="18605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15765</xdr:rowOff>
    </xdr:from>
    <xdr:ext cx="378565" cy="259045"/>
    <xdr:sp macro="" textlink="">
      <xdr:nvSpPr>
        <xdr:cNvPr id="786" name="テキスト ボックス 785"/>
        <xdr:cNvSpPr txBox="1"/>
      </xdr:nvSpPr>
      <xdr:spPr>
        <a:xfrm>
          <a:off x="18467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民生費については、住民１人当たり</a:t>
          </a:r>
          <a:r>
            <a:rPr kumimoji="1" lang="en-US" altLang="ja-JP" sz="1300">
              <a:latin typeface="ＭＳ Ｐゴシック" panose="020B0600070205080204" pitchFamily="50" charset="-128"/>
              <a:ea typeface="ＭＳ Ｐゴシック" panose="020B0600070205080204" pitchFamily="50" charset="-128"/>
            </a:rPr>
            <a:t>130,283</a:t>
          </a:r>
          <a:r>
            <a:rPr kumimoji="1" lang="ja-JP" altLang="en-US" sz="1300">
              <a:latin typeface="ＭＳ Ｐゴシック" panose="020B0600070205080204" pitchFamily="50" charset="-128"/>
              <a:ea typeface="ＭＳ Ｐゴシック" panose="020B0600070205080204" pitchFamily="50" charset="-128"/>
            </a:rPr>
            <a:t>円となった。民生費については、少子高齢化などへの対応により増加が見込まれているが、前年度と比較して</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円の減となっている。その主な要因として臨時福祉給付金給付事業や国保会計への繰出金の減等によるものである。</a:t>
          </a:r>
        </a:p>
        <a:p>
          <a:r>
            <a:rPr kumimoji="1" lang="ja-JP" altLang="en-US" sz="1300">
              <a:latin typeface="ＭＳ Ｐゴシック" panose="020B0600070205080204" pitchFamily="50" charset="-128"/>
              <a:ea typeface="ＭＳ Ｐゴシック" panose="020B0600070205080204" pitchFamily="50" charset="-128"/>
            </a:rPr>
            <a:t>　衛生費については、住民１人当たり</a:t>
          </a:r>
          <a:r>
            <a:rPr kumimoji="1" lang="en-US" altLang="ja-JP" sz="1300">
              <a:latin typeface="ＭＳ Ｐゴシック" panose="020B0600070205080204" pitchFamily="50" charset="-128"/>
              <a:ea typeface="ＭＳ Ｐゴシック" panose="020B0600070205080204" pitchFamily="50" charset="-128"/>
            </a:rPr>
            <a:t>25,421</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11,756</a:t>
          </a:r>
          <a:r>
            <a:rPr kumimoji="1" lang="ja-JP" altLang="en-US" sz="1300">
              <a:latin typeface="ＭＳ Ｐゴシック" panose="020B0600070205080204" pitchFamily="50" charset="-128"/>
              <a:ea typeface="ＭＳ Ｐゴシック" panose="020B0600070205080204" pitchFamily="50" charset="-128"/>
            </a:rPr>
            <a:t>円の減となっている。その主な要因として新斎場建設事業による減等である。</a:t>
          </a:r>
        </a:p>
        <a:p>
          <a:r>
            <a:rPr kumimoji="1" lang="ja-JP" altLang="en-US" sz="1300">
              <a:latin typeface="ＭＳ Ｐゴシック" panose="020B0600070205080204" pitchFamily="50" charset="-128"/>
              <a:ea typeface="ＭＳ Ｐゴシック" panose="020B0600070205080204" pitchFamily="50" charset="-128"/>
            </a:rPr>
            <a:t>　教育費については、住民１人当たり</a:t>
          </a:r>
          <a:r>
            <a:rPr kumimoji="1" lang="en-US" altLang="ja-JP" sz="1300">
              <a:latin typeface="ＭＳ Ｐゴシック" panose="020B0600070205080204" pitchFamily="50" charset="-128"/>
              <a:ea typeface="ＭＳ Ｐゴシック" panose="020B0600070205080204" pitchFamily="50" charset="-128"/>
            </a:rPr>
            <a:t>48,099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10,994</a:t>
          </a:r>
          <a:r>
            <a:rPr kumimoji="1" lang="ja-JP" altLang="en-US" sz="1300">
              <a:latin typeface="ＭＳ Ｐゴシック" panose="020B0600070205080204" pitchFamily="50" charset="-128"/>
              <a:ea typeface="ＭＳ Ｐゴシック" panose="020B0600070205080204" pitchFamily="50" charset="-128"/>
            </a:rPr>
            <a:t>円の減となっている。その主な要因として新学校給食センター施設整備による増等である。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実質収支額の増に伴い、実質単年度収支が黒字となった。しかしながら、財政調整基金残高が減少している状況にあるため、財政構造の見直しにより、財政調整基金残高の増を目指していく必要がある。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各会計ともに黒字で推移しており安定している。今後も安定した水準で推移できるよう努める。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112011_&#24029;&#36234;&#24066;_2017(2&#22238;&#30446;)%20.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64.900000000000006</v>
          </cell>
          <cell r="CN51">
            <v>66.599999999999994</v>
          </cell>
          <cell r="CV51">
            <v>69.5</v>
          </cell>
        </row>
        <row r="53">
          <cell r="CF53">
            <v>58.3</v>
          </cell>
          <cell r="CN53">
            <v>70.099999999999994</v>
          </cell>
          <cell r="CV53">
            <v>69.599999999999994</v>
          </cell>
        </row>
        <row r="55">
          <cell r="AN55" t="str">
            <v>類似団体内平均値</v>
          </cell>
          <cell r="CF55">
            <v>41.4</v>
          </cell>
          <cell r="CN55">
            <v>38.9</v>
          </cell>
          <cell r="CV55">
            <v>37.6</v>
          </cell>
        </row>
        <row r="57">
          <cell r="CF57">
            <v>60.2</v>
          </cell>
          <cell r="CN57">
            <v>59.3</v>
          </cell>
          <cell r="CV57">
            <v>60</v>
          </cell>
        </row>
        <row r="72">
          <cell r="BP72" t="str">
            <v>H25</v>
          </cell>
          <cell r="BX72" t="str">
            <v>H26</v>
          </cell>
          <cell r="CF72" t="str">
            <v>H27</v>
          </cell>
          <cell r="CN72" t="str">
            <v>H28</v>
          </cell>
          <cell r="CV72" t="str">
            <v>H29</v>
          </cell>
        </row>
        <row r="73">
          <cell r="AN73" t="str">
            <v>当該団体値</v>
          </cell>
          <cell r="BP73">
            <v>64</v>
          </cell>
          <cell r="BX73">
            <v>68.900000000000006</v>
          </cell>
          <cell r="CF73">
            <v>64.900000000000006</v>
          </cell>
          <cell r="CN73">
            <v>66.599999999999994</v>
          </cell>
          <cell r="CV73">
            <v>69.5</v>
          </cell>
        </row>
        <row r="75">
          <cell r="BP75">
            <v>7.5</v>
          </cell>
          <cell r="BX75">
            <v>6.7</v>
          </cell>
          <cell r="CF75">
            <v>5.9</v>
          </cell>
          <cell r="CN75">
            <v>5.4</v>
          </cell>
          <cell r="CV75">
            <v>5.5</v>
          </cell>
        </row>
        <row r="77">
          <cell r="AN77" t="str">
            <v>類似団体内平均値</v>
          </cell>
          <cell r="BP77">
            <v>54.4</v>
          </cell>
          <cell r="BX77">
            <v>47</v>
          </cell>
          <cell r="CF77">
            <v>41.4</v>
          </cell>
          <cell r="CN77">
            <v>38.9</v>
          </cell>
          <cell r="CV77">
            <v>37.6</v>
          </cell>
        </row>
        <row r="79">
          <cell r="BP79">
            <v>8.1</v>
          </cell>
          <cell r="BX79">
            <v>7.3</v>
          </cell>
          <cell r="CF79">
            <v>6.7</v>
          </cell>
          <cell r="CN79">
            <v>6.4</v>
          </cell>
          <cell r="CV79">
            <v>6.1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8" zoomScale="55" zoomScaleNormal="55" workbookViewId="0">
      <selection activeCell="AH12" sqref="AH12:AL1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114864231</v>
      </c>
      <c r="BO4" s="403"/>
      <c r="BP4" s="403"/>
      <c r="BQ4" s="403"/>
      <c r="BR4" s="403"/>
      <c r="BS4" s="403"/>
      <c r="BT4" s="403"/>
      <c r="BU4" s="404"/>
      <c r="BV4" s="402">
        <v>112214596</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7.8</v>
      </c>
      <c r="CU4" s="584"/>
      <c r="CV4" s="584"/>
      <c r="CW4" s="584"/>
      <c r="CX4" s="584"/>
      <c r="CY4" s="584"/>
      <c r="CZ4" s="584"/>
      <c r="DA4" s="585"/>
      <c r="DB4" s="583">
        <v>5.7</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109763207</v>
      </c>
      <c r="BO5" s="408"/>
      <c r="BP5" s="408"/>
      <c r="BQ5" s="408"/>
      <c r="BR5" s="408"/>
      <c r="BS5" s="408"/>
      <c r="BT5" s="408"/>
      <c r="BU5" s="409"/>
      <c r="BV5" s="407">
        <v>108552220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v>
      </c>
      <c r="CU5" s="378"/>
      <c r="CV5" s="378"/>
      <c r="CW5" s="378"/>
      <c r="CX5" s="378"/>
      <c r="CY5" s="378"/>
      <c r="CZ5" s="378"/>
      <c r="DA5" s="379"/>
      <c r="DB5" s="377">
        <v>95.7</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5101024</v>
      </c>
      <c r="BO6" s="408"/>
      <c r="BP6" s="408"/>
      <c r="BQ6" s="408"/>
      <c r="BR6" s="408"/>
      <c r="BS6" s="408"/>
      <c r="BT6" s="408"/>
      <c r="BU6" s="409"/>
      <c r="BV6" s="407">
        <v>3662376</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101</v>
      </c>
      <c r="CU6" s="558"/>
      <c r="CV6" s="558"/>
      <c r="CW6" s="558"/>
      <c r="CX6" s="558"/>
      <c r="CY6" s="558"/>
      <c r="CZ6" s="558"/>
      <c r="DA6" s="559"/>
      <c r="DB6" s="557">
        <v>100.1</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226867</v>
      </c>
      <c r="BO7" s="408"/>
      <c r="BP7" s="408"/>
      <c r="BQ7" s="408"/>
      <c r="BR7" s="408"/>
      <c r="BS7" s="408"/>
      <c r="BT7" s="408"/>
      <c r="BU7" s="409"/>
      <c r="BV7" s="407">
        <v>142336</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62763342</v>
      </c>
      <c r="CU7" s="408"/>
      <c r="CV7" s="408"/>
      <c r="CW7" s="408"/>
      <c r="CX7" s="408"/>
      <c r="CY7" s="408"/>
      <c r="CZ7" s="408"/>
      <c r="DA7" s="409"/>
      <c r="DB7" s="407">
        <v>62031528</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4874157</v>
      </c>
      <c r="BO8" s="408"/>
      <c r="BP8" s="408"/>
      <c r="BQ8" s="408"/>
      <c r="BR8" s="408"/>
      <c r="BS8" s="408"/>
      <c r="BT8" s="408"/>
      <c r="BU8" s="409"/>
      <c r="BV8" s="407">
        <v>3520040</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0.97</v>
      </c>
      <c r="CU8" s="521"/>
      <c r="CV8" s="521"/>
      <c r="CW8" s="521"/>
      <c r="CX8" s="521"/>
      <c r="CY8" s="521"/>
      <c r="CZ8" s="521"/>
      <c r="DA8" s="522"/>
      <c r="DB8" s="520">
        <v>0.97</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350745</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1354117</v>
      </c>
      <c r="BO9" s="408"/>
      <c r="BP9" s="408"/>
      <c r="BQ9" s="408"/>
      <c r="BR9" s="408"/>
      <c r="BS9" s="408"/>
      <c r="BT9" s="408"/>
      <c r="BU9" s="409"/>
      <c r="BV9" s="407">
        <v>-1387950</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13.4</v>
      </c>
      <c r="CU9" s="378"/>
      <c r="CV9" s="378"/>
      <c r="CW9" s="378"/>
      <c r="CX9" s="378"/>
      <c r="CY9" s="378"/>
      <c r="CZ9" s="378"/>
      <c r="DA9" s="379"/>
      <c r="DB9" s="377">
        <v>12.4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342670</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88</v>
      </c>
      <c r="AV10" s="465"/>
      <c r="AW10" s="465"/>
      <c r="AX10" s="465"/>
      <c r="AY10" s="387" t="s">
        <v>113</v>
      </c>
      <c r="AZ10" s="388"/>
      <c r="BA10" s="388"/>
      <c r="BB10" s="388"/>
      <c r="BC10" s="388"/>
      <c r="BD10" s="388"/>
      <c r="BE10" s="388"/>
      <c r="BF10" s="388"/>
      <c r="BG10" s="388"/>
      <c r="BH10" s="388"/>
      <c r="BI10" s="388"/>
      <c r="BJ10" s="388"/>
      <c r="BK10" s="388"/>
      <c r="BL10" s="388"/>
      <c r="BM10" s="389"/>
      <c r="BN10" s="407">
        <v>1544</v>
      </c>
      <c r="BO10" s="408"/>
      <c r="BP10" s="408"/>
      <c r="BQ10" s="408"/>
      <c r="BR10" s="408"/>
      <c r="BS10" s="408"/>
      <c r="BT10" s="408"/>
      <c r="BU10" s="409"/>
      <c r="BV10" s="407">
        <v>10993</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88</v>
      </c>
      <c r="AV11" s="465"/>
      <c r="AW11" s="465"/>
      <c r="AX11" s="465"/>
      <c r="AY11" s="387" t="s">
        <v>118</v>
      </c>
      <c r="AZ11" s="388"/>
      <c r="BA11" s="388"/>
      <c r="BB11" s="388"/>
      <c r="BC11" s="388"/>
      <c r="BD11" s="388"/>
      <c r="BE11" s="388"/>
      <c r="BF11" s="388"/>
      <c r="BG11" s="388"/>
      <c r="BH11" s="388"/>
      <c r="BI11" s="388"/>
      <c r="BJ11" s="388"/>
      <c r="BK11" s="388"/>
      <c r="BL11" s="388"/>
      <c r="BM11" s="389"/>
      <c r="BN11" s="407">
        <v>3420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120</v>
      </c>
      <c r="DC11" s="521"/>
      <c r="DD11" s="521"/>
      <c r="DE11" s="521"/>
      <c r="DF11" s="521"/>
      <c r="DG11" s="521"/>
      <c r="DH11" s="521"/>
      <c r="DI11" s="522"/>
      <c r="DJ11" s="165"/>
      <c r="DK11" s="165"/>
      <c r="DL11" s="165"/>
      <c r="DM11" s="165"/>
      <c r="DN11" s="165"/>
      <c r="DO11" s="165"/>
    </row>
    <row r="12" spans="1:119" ht="18.75" customHeight="1">
      <c r="A12" s="166"/>
      <c r="B12" s="523" t="s">
        <v>121</v>
      </c>
      <c r="C12" s="524"/>
      <c r="D12" s="524"/>
      <c r="E12" s="524"/>
      <c r="F12" s="524"/>
      <c r="G12" s="524"/>
      <c r="H12" s="524"/>
      <c r="I12" s="524"/>
      <c r="J12" s="524"/>
      <c r="K12" s="525"/>
      <c r="L12" s="532" t="s">
        <v>122</v>
      </c>
      <c r="M12" s="533"/>
      <c r="N12" s="533"/>
      <c r="O12" s="533"/>
      <c r="P12" s="533"/>
      <c r="Q12" s="534"/>
      <c r="R12" s="535">
        <v>352433</v>
      </c>
      <c r="S12" s="536"/>
      <c r="T12" s="536"/>
      <c r="U12" s="536"/>
      <c r="V12" s="537"/>
      <c r="W12" s="538" t="s">
        <v>1</v>
      </c>
      <c r="X12" s="465"/>
      <c r="Y12" s="465"/>
      <c r="Z12" s="465"/>
      <c r="AA12" s="465"/>
      <c r="AB12" s="539"/>
      <c r="AC12" s="464" t="s">
        <v>123</v>
      </c>
      <c r="AD12" s="465"/>
      <c r="AE12" s="465"/>
      <c r="AF12" s="465"/>
      <c r="AG12" s="539"/>
      <c r="AH12" s="464" t="s">
        <v>124</v>
      </c>
      <c r="AI12" s="465"/>
      <c r="AJ12" s="465"/>
      <c r="AK12" s="465"/>
      <c r="AL12" s="540"/>
      <c r="AM12" s="476" t="s">
        <v>125</v>
      </c>
      <c r="AN12" s="381"/>
      <c r="AO12" s="381"/>
      <c r="AP12" s="381"/>
      <c r="AQ12" s="381"/>
      <c r="AR12" s="381"/>
      <c r="AS12" s="381"/>
      <c r="AT12" s="382"/>
      <c r="AU12" s="464" t="s">
        <v>88</v>
      </c>
      <c r="AV12" s="465"/>
      <c r="AW12" s="465"/>
      <c r="AX12" s="465"/>
      <c r="AY12" s="387" t="s">
        <v>126</v>
      </c>
      <c r="AZ12" s="388"/>
      <c r="BA12" s="388"/>
      <c r="BB12" s="388"/>
      <c r="BC12" s="388"/>
      <c r="BD12" s="388"/>
      <c r="BE12" s="388"/>
      <c r="BF12" s="388"/>
      <c r="BG12" s="388"/>
      <c r="BH12" s="388"/>
      <c r="BI12" s="388"/>
      <c r="BJ12" s="388"/>
      <c r="BK12" s="388"/>
      <c r="BL12" s="388"/>
      <c r="BM12" s="389"/>
      <c r="BN12" s="407">
        <v>891639</v>
      </c>
      <c r="BO12" s="408"/>
      <c r="BP12" s="408"/>
      <c r="BQ12" s="408"/>
      <c r="BR12" s="408"/>
      <c r="BS12" s="408"/>
      <c r="BT12" s="408"/>
      <c r="BU12" s="409"/>
      <c r="BV12" s="407">
        <v>368125</v>
      </c>
      <c r="BW12" s="408"/>
      <c r="BX12" s="408"/>
      <c r="BY12" s="408"/>
      <c r="BZ12" s="408"/>
      <c r="CA12" s="408"/>
      <c r="CB12" s="408"/>
      <c r="CC12" s="409"/>
      <c r="CD12" s="416" t="s">
        <v>127</v>
      </c>
      <c r="CE12" s="417"/>
      <c r="CF12" s="417"/>
      <c r="CG12" s="417"/>
      <c r="CH12" s="417"/>
      <c r="CI12" s="417"/>
      <c r="CJ12" s="417"/>
      <c r="CK12" s="417"/>
      <c r="CL12" s="417"/>
      <c r="CM12" s="417"/>
      <c r="CN12" s="417"/>
      <c r="CO12" s="417"/>
      <c r="CP12" s="417"/>
      <c r="CQ12" s="417"/>
      <c r="CR12" s="417"/>
      <c r="CS12" s="418"/>
      <c r="CT12" s="520" t="s">
        <v>120</v>
      </c>
      <c r="CU12" s="521"/>
      <c r="CV12" s="521"/>
      <c r="CW12" s="521"/>
      <c r="CX12" s="521"/>
      <c r="CY12" s="521"/>
      <c r="CZ12" s="521"/>
      <c r="DA12" s="522"/>
      <c r="DB12" s="520" t="s">
        <v>120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128</v>
      </c>
      <c r="N13" s="508"/>
      <c r="O13" s="508"/>
      <c r="P13" s="508"/>
      <c r="Q13" s="509"/>
      <c r="R13" s="510">
        <v>344801</v>
      </c>
      <c r="S13" s="511"/>
      <c r="T13" s="511"/>
      <c r="U13" s="511"/>
      <c r="V13" s="512"/>
      <c r="W13" s="498" t="s">
        <v>129</v>
      </c>
      <c r="X13" s="420"/>
      <c r="Y13" s="420"/>
      <c r="Z13" s="420"/>
      <c r="AA13" s="420"/>
      <c r="AB13" s="421"/>
      <c r="AC13" s="383">
        <v>2728</v>
      </c>
      <c r="AD13" s="384"/>
      <c r="AE13" s="384"/>
      <c r="AF13" s="384"/>
      <c r="AG13" s="385"/>
      <c r="AH13" s="383">
        <v>2670</v>
      </c>
      <c r="AI13" s="384"/>
      <c r="AJ13" s="384"/>
      <c r="AK13" s="384"/>
      <c r="AL13" s="386"/>
      <c r="AM13" s="476" t="s">
        <v>130</v>
      </c>
      <c r="AN13" s="381"/>
      <c r="AO13" s="381"/>
      <c r="AP13" s="381"/>
      <c r="AQ13" s="381"/>
      <c r="AR13" s="381"/>
      <c r="AS13" s="381"/>
      <c r="AT13" s="382"/>
      <c r="AU13" s="464" t="s">
        <v>99</v>
      </c>
      <c r="AV13" s="465"/>
      <c r="AW13" s="465"/>
      <c r="AX13" s="465"/>
      <c r="AY13" s="387" t="s">
        <v>131</v>
      </c>
      <c r="AZ13" s="388"/>
      <c r="BA13" s="388"/>
      <c r="BB13" s="388"/>
      <c r="BC13" s="388"/>
      <c r="BD13" s="388"/>
      <c r="BE13" s="388"/>
      <c r="BF13" s="388"/>
      <c r="BG13" s="388"/>
      <c r="BH13" s="388"/>
      <c r="BI13" s="388"/>
      <c r="BJ13" s="388"/>
      <c r="BK13" s="388"/>
      <c r="BL13" s="388"/>
      <c r="BM13" s="389"/>
      <c r="BN13" s="407">
        <v>467442</v>
      </c>
      <c r="BO13" s="408"/>
      <c r="BP13" s="408"/>
      <c r="BQ13" s="408"/>
      <c r="BR13" s="408"/>
      <c r="BS13" s="408"/>
      <c r="BT13" s="408"/>
      <c r="BU13" s="409"/>
      <c r="BV13" s="407">
        <v>-1745082</v>
      </c>
      <c r="BW13" s="408"/>
      <c r="BX13" s="408"/>
      <c r="BY13" s="408"/>
      <c r="BZ13" s="408"/>
      <c r="CA13" s="408"/>
      <c r="CB13" s="408"/>
      <c r="CC13" s="409"/>
      <c r="CD13" s="416" t="s">
        <v>132</v>
      </c>
      <c r="CE13" s="417"/>
      <c r="CF13" s="417"/>
      <c r="CG13" s="417"/>
      <c r="CH13" s="417"/>
      <c r="CI13" s="417"/>
      <c r="CJ13" s="417"/>
      <c r="CK13" s="417"/>
      <c r="CL13" s="417"/>
      <c r="CM13" s="417"/>
      <c r="CN13" s="417"/>
      <c r="CO13" s="417"/>
      <c r="CP13" s="417"/>
      <c r="CQ13" s="417"/>
      <c r="CR13" s="417"/>
      <c r="CS13" s="418"/>
      <c r="CT13" s="377">
        <v>5.5</v>
      </c>
      <c r="CU13" s="378"/>
      <c r="CV13" s="378"/>
      <c r="CW13" s="378"/>
      <c r="CX13" s="378"/>
      <c r="CY13" s="378"/>
      <c r="CZ13" s="378"/>
      <c r="DA13" s="379"/>
      <c r="DB13" s="377">
        <v>5.4</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133</v>
      </c>
      <c r="M14" s="541"/>
      <c r="N14" s="541"/>
      <c r="O14" s="541"/>
      <c r="P14" s="541"/>
      <c r="Q14" s="542"/>
      <c r="R14" s="510">
        <v>351654</v>
      </c>
      <c r="S14" s="511"/>
      <c r="T14" s="511"/>
      <c r="U14" s="511"/>
      <c r="V14" s="512"/>
      <c r="W14" s="513"/>
      <c r="X14" s="423"/>
      <c r="Y14" s="423"/>
      <c r="Z14" s="423"/>
      <c r="AA14" s="423"/>
      <c r="AB14" s="424"/>
      <c r="AC14" s="503">
        <v>1.8</v>
      </c>
      <c r="AD14" s="504"/>
      <c r="AE14" s="504"/>
      <c r="AF14" s="504"/>
      <c r="AG14" s="505"/>
      <c r="AH14" s="503">
        <v>1.8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134</v>
      </c>
      <c r="CE14" s="414"/>
      <c r="CF14" s="414"/>
      <c r="CG14" s="414"/>
      <c r="CH14" s="414"/>
      <c r="CI14" s="414"/>
      <c r="CJ14" s="414"/>
      <c r="CK14" s="414"/>
      <c r="CL14" s="414"/>
      <c r="CM14" s="414"/>
      <c r="CN14" s="414"/>
      <c r="CO14" s="414"/>
      <c r="CP14" s="414"/>
      <c r="CQ14" s="414"/>
      <c r="CR14" s="414"/>
      <c r="CS14" s="415"/>
      <c r="CT14" s="514">
        <v>69.5</v>
      </c>
      <c r="CU14" s="515"/>
      <c r="CV14" s="515"/>
      <c r="CW14" s="515"/>
      <c r="CX14" s="515"/>
      <c r="CY14" s="515"/>
      <c r="CZ14" s="515"/>
      <c r="DA14" s="516"/>
      <c r="DB14" s="514">
        <v>66.599999999999994</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128</v>
      </c>
      <c r="N15" s="508"/>
      <c r="O15" s="508"/>
      <c r="P15" s="508"/>
      <c r="Q15" s="509"/>
      <c r="R15" s="510">
        <v>344734</v>
      </c>
      <c r="S15" s="511"/>
      <c r="T15" s="511"/>
      <c r="U15" s="511"/>
      <c r="V15" s="512"/>
      <c r="W15" s="498" t="s">
        <v>135</v>
      </c>
      <c r="X15" s="420"/>
      <c r="Y15" s="420"/>
      <c r="Z15" s="420"/>
      <c r="AA15" s="420"/>
      <c r="AB15" s="421"/>
      <c r="AC15" s="383">
        <v>37119</v>
      </c>
      <c r="AD15" s="384"/>
      <c r="AE15" s="384"/>
      <c r="AF15" s="384"/>
      <c r="AG15" s="385"/>
      <c r="AH15" s="383">
        <v>36974</v>
      </c>
      <c r="AI15" s="384"/>
      <c r="AJ15" s="384"/>
      <c r="AK15" s="384"/>
      <c r="AL15" s="386"/>
      <c r="AM15" s="476"/>
      <c r="AN15" s="381"/>
      <c r="AO15" s="381"/>
      <c r="AP15" s="381"/>
      <c r="AQ15" s="381"/>
      <c r="AR15" s="381"/>
      <c r="AS15" s="381"/>
      <c r="AT15" s="382"/>
      <c r="AU15" s="464"/>
      <c r="AV15" s="465"/>
      <c r="AW15" s="465"/>
      <c r="AX15" s="465"/>
      <c r="AY15" s="399" t="s">
        <v>136</v>
      </c>
      <c r="AZ15" s="400"/>
      <c r="BA15" s="400"/>
      <c r="BB15" s="400"/>
      <c r="BC15" s="400"/>
      <c r="BD15" s="400"/>
      <c r="BE15" s="400"/>
      <c r="BF15" s="400"/>
      <c r="BG15" s="400"/>
      <c r="BH15" s="400"/>
      <c r="BI15" s="400"/>
      <c r="BJ15" s="400"/>
      <c r="BK15" s="400"/>
      <c r="BL15" s="400"/>
      <c r="BM15" s="401"/>
      <c r="BN15" s="402">
        <v>45865862</v>
      </c>
      <c r="BO15" s="403"/>
      <c r="BP15" s="403"/>
      <c r="BQ15" s="403"/>
      <c r="BR15" s="403"/>
      <c r="BS15" s="403"/>
      <c r="BT15" s="403"/>
      <c r="BU15" s="404"/>
      <c r="BV15" s="402">
        <v>44970156</v>
      </c>
      <c r="BW15" s="403"/>
      <c r="BX15" s="403"/>
      <c r="BY15" s="403"/>
      <c r="BZ15" s="403"/>
      <c r="CA15" s="403"/>
      <c r="CB15" s="403"/>
      <c r="CC15" s="404"/>
      <c r="CD15" s="517" t="s">
        <v>137</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138</v>
      </c>
      <c r="M16" s="501"/>
      <c r="N16" s="501"/>
      <c r="O16" s="501"/>
      <c r="P16" s="501"/>
      <c r="Q16" s="502"/>
      <c r="R16" s="495" t="s">
        <v>139</v>
      </c>
      <c r="S16" s="496"/>
      <c r="T16" s="496"/>
      <c r="U16" s="496"/>
      <c r="V16" s="497"/>
      <c r="W16" s="513"/>
      <c r="X16" s="423"/>
      <c r="Y16" s="423"/>
      <c r="Z16" s="423"/>
      <c r="AA16" s="423"/>
      <c r="AB16" s="424"/>
      <c r="AC16" s="503">
        <v>24.8</v>
      </c>
      <c r="AD16" s="504"/>
      <c r="AE16" s="504"/>
      <c r="AF16" s="504"/>
      <c r="AG16" s="505"/>
      <c r="AH16" s="503">
        <v>25.4</v>
      </c>
      <c r="AI16" s="504"/>
      <c r="AJ16" s="504"/>
      <c r="AK16" s="504"/>
      <c r="AL16" s="506"/>
      <c r="AM16" s="476"/>
      <c r="AN16" s="381"/>
      <c r="AO16" s="381"/>
      <c r="AP16" s="381"/>
      <c r="AQ16" s="381"/>
      <c r="AR16" s="381"/>
      <c r="AS16" s="381"/>
      <c r="AT16" s="382"/>
      <c r="AU16" s="464"/>
      <c r="AV16" s="465"/>
      <c r="AW16" s="465"/>
      <c r="AX16" s="465"/>
      <c r="AY16" s="387" t="s">
        <v>140</v>
      </c>
      <c r="AZ16" s="388"/>
      <c r="BA16" s="388"/>
      <c r="BB16" s="388"/>
      <c r="BC16" s="388"/>
      <c r="BD16" s="388"/>
      <c r="BE16" s="388"/>
      <c r="BF16" s="388"/>
      <c r="BG16" s="388"/>
      <c r="BH16" s="388"/>
      <c r="BI16" s="388"/>
      <c r="BJ16" s="388"/>
      <c r="BK16" s="388"/>
      <c r="BL16" s="388"/>
      <c r="BM16" s="389"/>
      <c r="BN16" s="407">
        <v>47079623</v>
      </c>
      <c r="BO16" s="408"/>
      <c r="BP16" s="408"/>
      <c r="BQ16" s="408"/>
      <c r="BR16" s="408"/>
      <c r="BS16" s="408"/>
      <c r="BT16" s="408"/>
      <c r="BU16" s="409"/>
      <c r="BV16" s="407">
        <v>46416865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141</v>
      </c>
      <c r="N17" s="493"/>
      <c r="O17" s="493"/>
      <c r="P17" s="493"/>
      <c r="Q17" s="494"/>
      <c r="R17" s="495" t="s">
        <v>142</v>
      </c>
      <c r="S17" s="496"/>
      <c r="T17" s="496"/>
      <c r="U17" s="496"/>
      <c r="V17" s="497"/>
      <c r="W17" s="498" t="s">
        <v>143</v>
      </c>
      <c r="X17" s="420"/>
      <c r="Y17" s="420"/>
      <c r="Z17" s="420"/>
      <c r="AA17" s="420"/>
      <c r="AB17" s="421"/>
      <c r="AC17" s="383">
        <v>109539</v>
      </c>
      <c r="AD17" s="384"/>
      <c r="AE17" s="384"/>
      <c r="AF17" s="384"/>
      <c r="AG17" s="385"/>
      <c r="AH17" s="383">
        <v>106000</v>
      </c>
      <c r="AI17" s="384"/>
      <c r="AJ17" s="384"/>
      <c r="AK17" s="384"/>
      <c r="AL17" s="386"/>
      <c r="AM17" s="476"/>
      <c r="AN17" s="381"/>
      <c r="AO17" s="381"/>
      <c r="AP17" s="381"/>
      <c r="AQ17" s="381"/>
      <c r="AR17" s="381"/>
      <c r="AS17" s="381"/>
      <c r="AT17" s="382"/>
      <c r="AU17" s="464"/>
      <c r="AV17" s="465"/>
      <c r="AW17" s="465"/>
      <c r="AX17" s="465"/>
      <c r="AY17" s="387" t="s">
        <v>144</v>
      </c>
      <c r="AZ17" s="388"/>
      <c r="BA17" s="388"/>
      <c r="BB17" s="388"/>
      <c r="BC17" s="388"/>
      <c r="BD17" s="388"/>
      <c r="BE17" s="388"/>
      <c r="BF17" s="388"/>
      <c r="BG17" s="388"/>
      <c r="BH17" s="388"/>
      <c r="BI17" s="388"/>
      <c r="BJ17" s="388"/>
      <c r="BK17" s="388"/>
      <c r="BL17" s="388"/>
      <c r="BM17" s="389"/>
      <c r="BN17" s="407">
        <v>59053078</v>
      </c>
      <c r="BO17" s="408"/>
      <c r="BP17" s="408"/>
      <c r="BQ17" s="408"/>
      <c r="BR17" s="408"/>
      <c r="BS17" s="408"/>
      <c r="BT17" s="408"/>
      <c r="BU17" s="409"/>
      <c r="BV17" s="407">
        <v>57866199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145</v>
      </c>
      <c r="C18" s="470"/>
      <c r="D18" s="470"/>
      <c r="E18" s="471"/>
      <c r="F18" s="471"/>
      <c r="G18" s="471"/>
      <c r="H18" s="471"/>
      <c r="I18" s="471"/>
      <c r="J18" s="471"/>
      <c r="K18" s="471"/>
      <c r="L18" s="472">
        <v>109.13</v>
      </c>
      <c r="M18" s="472"/>
      <c r="N18" s="472"/>
      <c r="O18" s="472"/>
      <c r="P18" s="472"/>
      <c r="Q18" s="472"/>
      <c r="R18" s="473"/>
      <c r="S18" s="473"/>
      <c r="T18" s="473"/>
      <c r="U18" s="473"/>
      <c r="V18" s="474"/>
      <c r="W18" s="488"/>
      <c r="X18" s="489"/>
      <c r="Y18" s="489"/>
      <c r="Z18" s="489"/>
      <c r="AA18" s="489"/>
      <c r="AB18" s="499"/>
      <c r="AC18" s="371">
        <v>73.3</v>
      </c>
      <c r="AD18" s="372"/>
      <c r="AE18" s="372"/>
      <c r="AF18" s="372"/>
      <c r="AG18" s="475"/>
      <c r="AH18" s="371">
        <v>72.8</v>
      </c>
      <c r="AI18" s="372"/>
      <c r="AJ18" s="372"/>
      <c r="AK18" s="372"/>
      <c r="AL18" s="373"/>
      <c r="AM18" s="476"/>
      <c r="AN18" s="381"/>
      <c r="AO18" s="381"/>
      <c r="AP18" s="381"/>
      <c r="AQ18" s="381"/>
      <c r="AR18" s="381"/>
      <c r="AS18" s="381"/>
      <c r="AT18" s="382"/>
      <c r="AU18" s="464"/>
      <c r="AV18" s="465"/>
      <c r="AW18" s="465"/>
      <c r="AX18" s="465"/>
      <c r="AY18" s="387" t="s">
        <v>146</v>
      </c>
      <c r="AZ18" s="388"/>
      <c r="BA18" s="388"/>
      <c r="BB18" s="388"/>
      <c r="BC18" s="388"/>
      <c r="BD18" s="388"/>
      <c r="BE18" s="388"/>
      <c r="BF18" s="388"/>
      <c r="BG18" s="388"/>
      <c r="BH18" s="388"/>
      <c r="BI18" s="388"/>
      <c r="BJ18" s="388"/>
      <c r="BK18" s="388"/>
      <c r="BL18" s="388"/>
      <c r="BM18" s="389"/>
      <c r="BN18" s="407">
        <v>62792922</v>
      </c>
      <c r="BO18" s="408"/>
      <c r="BP18" s="408"/>
      <c r="BQ18" s="408"/>
      <c r="BR18" s="408"/>
      <c r="BS18" s="408"/>
      <c r="BT18" s="408"/>
      <c r="BU18" s="409"/>
      <c r="BV18" s="407">
        <v>60828047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147</v>
      </c>
      <c r="C19" s="470"/>
      <c r="D19" s="470"/>
      <c r="E19" s="471"/>
      <c r="F19" s="471"/>
      <c r="G19" s="471"/>
      <c r="H19" s="471"/>
      <c r="I19" s="471"/>
      <c r="J19" s="471"/>
      <c r="K19" s="471"/>
      <c r="L19" s="477">
        <v>3214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148</v>
      </c>
      <c r="AZ19" s="388"/>
      <c r="BA19" s="388"/>
      <c r="BB19" s="388"/>
      <c r="BC19" s="388"/>
      <c r="BD19" s="388"/>
      <c r="BE19" s="388"/>
      <c r="BF19" s="388"/>
      <c r="BG19" s="388"/>
      <c r="BH19" s="388"/>
      <c r="BI19" s="388"/>
      <c r="BJ19" s="388"/>
      <c r="BK19" s="388"/>
      <c r="BL19" s="388"/>
      <c r="BM19" s="389"/>
      <c r="BN19" s="407">
        <v>74400315</v>
      </c>
      <c r="BO19" s="408"/>
      <c r="BP19" s="408"/>
      <c r="BQ19" s="408"/>
      <c r="BR19" s="408"/>
      <c r="BS19" s="408"/>
      <c r="BT19" s="408"/>
      <c r="BU19" s="409"/>
      <c r="BV19" s="407">
        <v>74077433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149</v>
      </c>
      <c r="C20" s="470"/>
      <c r="D20" s="470"/>
      <c r="E20" s="471"/>
      <c r="F20" s="471"/>
      <c r="G20" s="471"/>
      <c r="H20" s="471"/>
      <c r="I20" s="471"/>
      <c r="J20" s="471"/>
      <c r="K20" s="471"/>
      <c r="L20" s="477">
        <v>145715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151</v>
      </c>
      <c r="C22" s="437"/>
      <c r="D22" s="438"/>
      <c r="E22" s="445" t="s">
        <v>1</v>
      </c>
      <c r="F22" s="420"/>
      <c r="G22" s="420"/>
      <c r="H22" s="420"/>
      <c r="I22" s="420"/>
      <c r="J22" s="420"/>
      <c r="K22" s="421"/>
      <c r="L22" s="445" t="s">
        <v>152</v>
      </c>
      <c r="M22" s="420"/>
      <c r="N22" s="420"/>
      <c r="O22" s="420"/>
      <c r="P22" s="421"/>
      <c r="Q22" s="430" t="s">
        <v>153</v>
      </c>
      <c r="R22" s="431"/>
      <c r="S22" s="431"/>
      <c r="T22" s="431"/>
      <c r="U22" s="431"/>
      <c r="V22" s="446"/>
      <c r="W22" s="448" t="s">
        <v>154</v>
      </c>
      <c r="X22" s="437"/>
      <c r="Y22" s="438"/>
      <c r="Z22" s="445" t="s">
        <v>1</v>
      </c>
      <c r="AA22" s="420"/>
      <c r="AB22" s="420"/>
      <c r="AC22" s="420"/>
      <c r="AD22" s="420"/>
      <c r="AE22" s="420"/>
      <c r="AF22" s="420"/>
      <c r="AG22" s="421"/>
      <c r="AH22" s="419" t="s">
        <v>155</v>
      </c>
      <c r="AI22" s="420"/>
      <c r="AJ22" s="420"/>
      <c r="AK22" s="420"/>
      <c r="AL22" s="421"/>
      <c r="AM22" s="419" t="s">
        <v>156</v>
      </c>
      <c r="AN22" s="425"/>
      <c r="AO22" s="425"/>
      <c r="AP22" s="425"/>
      <c r="AQ22" s="425"/>
      <c r="AR22" s="426"/>
      <c r="AS22" s="430" t="s">
        <v>153</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157</v>
      </c>
      <c r="AZ23" s="400"/>
      <c r="BA23" s="400"/>
      <c r="BB23" s="400"/>
      <c r="BC23" s="400"/>
      <c r="BD23" s="400"/>
      <c r="BE23" s="400"/>
      <c r="BF23" s="400"/>
      <c r="BG23" s="400"/>
      <c r="BH23" s="400"/>
      <c r="BI23" s="400"/>
      <c r="BJ23" s="400"/>
      <c r="BK23" s="400"/>
      <c r="BL23" s="400"/>
      <c r="BM23" s="401"/>
      <c r="BN23" s="407">
        <v>103170516</v>
      </c>
      <c r="BO23" s="408"/>
      <c r="BP23" s="408"/>
      <c r="BQ23" s="408"/>
      <c r="BR23" s="408"/>
      <c r="BS23" s="408"/>
      <c r="BT23" s="408"/>
      <c r="BU23" s="409"/>
      <c r="BV23" s="407">
        <v>100612783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158</v>
      </c>
      <c r="F24" s="381"/>
      <c r="G24" s="381"/>
      <c r="H24" s="381"/>
      <c r="I24" s="381"/>
      <c r="J24" s="381"/>
      <c r="K24" s="382"/>
      <c r="L24" s="383">
        <v>1</v>
      </c>
      <c r="M24" s="384"/>
      <c r="N24" s="384"/>
      <c r="O24" s="384"/>
      <c r="P24" s="385"/>
      <c r="Q24" s="383">
        <v>10730</v>
      </c>
      <c r="R24" s="384"/>
      <c r="S24" s="384"/>
      <c r="T24" s="384"/>
      <c r="U24" s="384"/>
      <c r="V24" s="385"/>
      <c r="W24" s="449"/>
      <c r="X24" s="440"/>
      <c r="Y24" s="441"/>
      <c r="Z24" s="380" t="s">
        <v>159</v>
      </c>
      <c r="AA24" s="381"/>
      <c r="AB24" s="381"/>
      <c r="AC24" s="381"/>
      <c r="AD24" s="381"/>
      <c r="AE24" s="381"/>
      <c r="AF24" s="381"/>
      <c r="AG24" s="382"/>
      <c r="AH24" s="383">
        <v>2026</v>
      </c>
      <c r="AI24" s="384"/>
      <c r="AJ24" s="384"/>
      <c r="AK24" s="384"/>
      <c r="AL24" s="385"/>
      <c r="AM24" s="383">
        <v>6440654</v>
      </c>
      <c r="AN24" s="384"/>
      <c r="AO24" s="384"/>
      <c r="AP24" s="384"/>
      <c r="AQ24" s="384"/>
      <c r="AR24" s="385"/>
      <c r="AS24" s="383">
        <v>3179</v>
      </c>
      <c r="AT24" s="384"/>
      <c r="AU24" s="384"/>
      <c r="AV24" s="384"/>
      <c r="AW24" s="384"/>
      <c r="AX24" s="386"/>
      <c r="AY24" s="374" t="s">
        <v>160</v>
      </c>
      <c r="AZ24" s="375"/>
      <c r="BA24" s="375"/>
      <c r="BB24" s="375"/>
      <c r="BC24" s="375"/>
      <c r="BD24" s="375"/>
      <c r="BE24" s="375"/>
      <c r="BF24" s="375"/>
      <c r="BG24" s="375"/>
      <c r="BH24" s="375"/>
      <c r="BI24" s="375"/>
      <c r="BJ24" s="375"/>
      <c r="BK24" s="375"/>
      <c r="BL24" s="375"/>
      <c r="BM24" s="376"/>
      <c r="BN24" s="407">
        <v>60123215</v>
      </c>
      <c r="BO24" s="408"/>
      <c r="BP24" s="408"/>
      <c r="BQ24" s="408"/>
      <c r="BR24" s="408"/>
      <c r="BS24" s="408"/>
      <c r="BT24" s="408"/>
      <c r="BU24" s="409"/>
      <c r="BV24" s="407">
        <v>61883229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161</v>
      </c>
      <c r="F25" s="381"/>
      <c r="G25" s="381"/>
      <c r="H25" s="381"/>
      <c r="I25" s="381"/>
      <c r="J25" s="381"/>
      <c r="K25" s="382"/>
      <c r="L25" s="383">
        <v>2</v>
      </c>
      <c r="M25" s="384"/>
      <c r="N25" s="384"/>
      <c r="O25" s="384"/>
      <c r="P25" s="385"/>
      <c r="Q25" s="383">
        <v>8960</v>
      </c>
      <c r="R25" s="384"/>
      <c r="S25" s="384"/>
      <c r="T25" s="384"/>
      <c r="U25" s="384"/>
      <c r="V25" s="385"/>
      <c r="W25" s="449"/>
      <c r="X25" s="440"/>
      <c r="Y25" s="441"/>
      <c r="Z25" s="380" t="s">
        <v>162</v>
      </c>
      <c r="AA25" s="381"/>
      <c r="AB25" s="381"/>
      <c r="AC25" s="381"/>
      <c r="AD25" s="381"/>
      <c r="AE25" s="381"/>
      <c r="AF25" s="381"/>
      <c r="AG25" s="382"/>
      <c r="AH25" s="383" t="s">
        <v>163</v>
      </c>
      <c r="AI25" s="384"/>
      <c r="AJ25" s="384"/>
      <c r="AK25" s="384"/>
      <c r="AL25" s="385"/>
      <c r="AM25" s="383" t="s">
        <v>163</v>
      </c>
      <c r="AN25" s="384"/>
      <c r="AO25" s="384"/>
      <c r="AP25" s="384"/>
      <c r="AQ25" s="384"/>
      <c r="AR25" s="385"/>
      <c r="AS25" s="383" t="s">
        <v>120</v>
      </c>
      <c r="AT25" s="384"/>
      <c r="AU25" s="384"/>
      <c r="AV25" s="384"/>
      <c r="AW25" s="384"/>
      <c r="AX25" s="386"/>
      <c r="AY25" s="399" t="s">
        <v>164</v>
      </c>
      <c r="AZ25" s="400"/>
      <c r="BA25" s="400"/>
      <c r="BB25" s="400"/>
      <c r="BC25" s="400"/>
      <c r="BD25" s="400"/>
      <c r="BE25" s="400"/>
      <c r="BF25" s="400"/>
      <c r="BG25" s="400"/>
      <c r="BH25" s="400"/>
      <c r="BI25" s="400"/>
      <c r="BJ25" s="400"/>
      <c r="BK25" s="400"/>
      <c r="BL25" s="400"/>
      <c r="BM25" s="401"/>
      <c r="BN25" s="402">
        <v>25148002</v>
      </c>
      <c r="BO25" s="403"/>
      <c r="BP25" s="403"/>
      <c r="BQ25" s="403"/>
      <c r="BR25" s="403"/>
      <c r="BS25" s="403"/>
      <c r="BT25" s="403"/>
      <c r="BU25" s="404"/>
      <c r="BV25" s="402">
        <v>27331740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165</v>
      </c>
      <c r="F26" s="381"/>
      <c r="G26" s="381"/>
      <c r="H26" s="381"/>
      <c r="I26" s="381"/>
      <c r="J26" s="381"/>
      <c r="K26" s="382"/>
      <c r="L26" s="383">
        <v>1</v>
      </c>
      <c r="M26" s="384"/>
      <c r="N26" s="384"/>
      <c r="O26" s="384"/>
      <c r="P26" s="385"/>
      <c r="Q26" s="383">
        <v>8010</v>
      </c>
      <c r="R26" s="384"/>
      <c r="S26" s="384"/>
      <c r="T26" s="384"/>
      <c r="U26" s="384"/>
      <c r="V26" s="385"/>
      <c r="W26" s="449"/>
      <c r="X26" s="440"/>
      <c r="Y26" s="441"/>
      <c r="Z26" s="380" t="s">
        <v>166</v>
      </c>
      <c r="AA26" s="462"/>
      <c r="AB26" s="462"/>
      <c r="AC26" s="462"/>
      <c r="AD26" s="462"/>
      <c r="AE26" s="462"/>
      <c r="AF26" s="462"/>
      <c r="AG26" s="463"/>
      <c r="AH26" s="383">
        <v>369</v>
      </c>
      <c r="AI26" s="384"/>
      <c r="AJ26" s="384"/>
      <c r="AK26" s="384"/>
      <c r="AL26" s="385"/>
      <c r="AM26" s="383">
        <v>1171575</v>
      </c>
      <c r="AN26" s="384"/>
      <c r="AO26" s="384"/>
      <c r="AP26" s="384"/>
      <c r="AQ26" s="384"/>
      <c r="AR26" s="385"/>
      <c r="AS26" s="383">
        <v>3175</v>
      </c>
      <c r="AT26" s="384"/>
      <c r="AU26" s="384"/>
      <c r="AV26" s="384"/>
      <c r="AW26" s="384"/>
      <c r="AX26" s="386"/>
      <c r="AY26" s="416" t="s">
        <v>167</v>
      </c>
      <c r="AZ26" s="417"/>
      <c r="BA26" s="417"/>
      <c r="BB26" s="417"/>
      <c r="BC26" s="417"/>
      <c r="BD26" s="417"/>
      <c r="BE26" s="417"/>
      <c r="BF26" s="417"/>
      <c r="BG26" s="417"/>
      <c r="BH26" s="417"/>
      <c r="BI26" s="417"/>
      <c r="BJ26" s="417"/>
      <c r="BK26" s="417"/>
      <c r="BL26" s="417"/>
      <c r="BM26" s="418"/>
      <c r="BN26" s="407" t="s">
        <v>163</v>
      </c>
      <c r="BO26" s="408"/>
      <c r="BP26" s="408"/>
      <c r="BQ26" s="408"/>
      <c r="BR26" s="408"/>
      <c r="BS26" s="408"/>
      <c r="BT26" s="408"/>
      <c r="BU26" s="409"/>
      <c r="BV26" s="407" t="s">
        <v>163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168</v>
      </c>
      <c r="F27" s="381"/>
      <c r="G27" s="381"/>
      <c r="H27" s="381"/>
      <c r="I27" s="381"/>
      <c r="J27" s="381"/>
      <c r="K27" s="382"/>
      <c r="L27" s="383">
        <v>1</v>
      </c>
      <c r="M27" s="384"/>
      <c r="N27" s="384"/>
      <c r="O27" s="384"/>
      <c r="P27" s="385"/>
      <c r="Q27" s="383">
        <v>6410</v>
      </c>
      <c r="R27" s="384"/>
      <c r="S27" s="384"/>
      <c r="T27" s="384"/>
      <c r="U27" s="384"/>
      <c r="V27" s="385"/>
      <c r="W27" s="449"/>
      <c r="X27" s="440"/>
      <c r="Y27" s="441"/>
      <c r="Z27" s="380" t="s">
        <v>169</v>
      </c>
      <c r="AA27" s="381"/>
      <c r="AB27" s="381"/>
      <c r="AC27" s="381"/>
      <c r="AD27" s="381"/>
      <c r="AE27" s="381"/>
      <c r="AF27" s="381"/>
      <c r="AG27" s="382"/>
      <c r="AH27" s="383">
        <v>88</v>
      </c>
      <c r="AI27" s="384"/>
      <c r="AJ27" s="384"/>
      <c r="AK27" s="384"/>
      <c r="AL27" s="385"/>
      <c r="AM27" s="383">
        <v>355247</v>
      </c>
      <c r="AN27" s="384"/>
      <c r="AO27" s="384"/>
      <c r="AP27" s="384"/>
      <c r="AQ27" s="384"/>
      <c r="AR27" s="385"/>
      <c r="AS27" s="383">
        <v>4037</v>
      </c>
      <c r="AT27" s="384"/>
      <c r="AU27" s="384"/>
      <c r="AV27" s="384"/>
      <c r="AW27" s="384"/>
      <c r="AX27" s="386"/>
      <c r="AY27" s="413" t="s">
        <v>170</v>
      </c>
      <c r="AZ27" s="414"/>
      <c r="BA27" s="414"/>
      <c r="BB27" s="414"/>
      <c r="BC27" s="414"/>
      <c r="BD27" s="414"/>
      <c r="BE27" s="414"/>
      <c r="BF27" s="414"/>
      <c r="BG27" s="414"/>
      <c r="BH27" s="414"/>
      <c r="BI27" s="414"/>
      <c r="BJ27" s="414"/>
      <c r="BK27" s="414"/>
      <c r="BL27" s="414"/>
      <c r="BM27" s="415"/>
      <c r="BN27" s="410">
        <v>500000</v>
      </c>
      <c r="BO27" s="411"/>
      <c r="BP27" s="411"/>
      <c r="BQ27" s="411"/>
      <c r="BR27" s="411"/>
      <c r="BS27" s="411"/>
      <c r="BT27" s="411"/>
      <c r="BU27" s="412"/>
      <c r="BV27" s="410">
        <v>500000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171</v>
      </c>
      <c r="F28" s="381"/>
      <c r="G28" s="381"/>
      <c r="H28" s="381"/>
      <c r="I28" s="381"/>
      <c r="J28" s="381"/>
      <c r="K28" s="382"/>
      <c r="L28" s="383">
        <v>1</v>
      </c>
      <c r="M28" s="384"/>
      <c r="N28" s="384"/>
      <c r="O28" s="384"/>
      <c r="P28" s="385"/>
      <c r="Q28" s="383">
        <v>5880</v>
      </c>
      <c r="R28" s="384"/>
      <c r="S28" s="384"/>
      <c r="T28" s="384"/>
      <c r="U28" s="384"/>
      <c r="V28" s="385"/>
      <c r="W28" s="449"/>
      <c r="X28" s="440"/>
      <c r="Y28" s="441"/>
      <c r="Z28" s="380" t="s">
        <v>172</v>
      </c>
      <c r="AA28" s="381"/>
      <c r="AB28" s="381"/>
      <c r="AC28" s="381"/>
      <c r="AD28" s="381"/>
      <c r="AE28" s="381"/>
      <c r="AF28" s="381"/>
      <c r="AG28" s="382"/>
      <c r="AH28" s="383" t="s">
        <v>120</v>
      </c>
      <c r="AI28" s="384"/>
      <c r="AJ28" s="384"/>
      <c r="AK28" s="384"/>
      <c r="AL28" s="385"/>
      <c r="AM28" s="383" t="s">
        <v>163</v>
      </c>
      <c r="AN28" s="384"/>
      <c r="AO28" s="384"/>
      <c r="AP28" s="384"/>
      <c r="AQ28" s="384"/>
      <c r="AR28" s="385"/>
      <c r="AS28" s="383" t="s">
        <v>163</v>
      </c>
      <c r="AT28" s="384"/>
      <c r="AU28" s="384"/>
      <c r="AV28" s="384"/>
      <c r="AW28" s="384"/>
      <c r="AX28" s="386"/>
      <c r="AY28" s="390" t="s">
        <v>173</v>
      </c>
      <c r="AZ28" s="391"/>
      <c r="BA28" s="391"/>
      <c r="BB28" s="392"/>
      <c r="BC28" s="399" t="s">
        <v>42</v>
      </c>
      <c r="BD28" s="400"/>
      <c r="BE28" s="400"/>
      <c r="BF28" s="400"/>
      <c r="BG28" s="400"/>
      <c r="BH28" s="400"/>
      <c r="BI28" s="400"/>
      <c r="BJ28" s="400"/>
      <c r="BK28" s="400"/>
      <c r="BL28" s="400"/>
      <c r="BM28" s="401"/>
      <c r="BN28" s="402">
        <v>4095459</v>
      </c>
      <c r="BO28" s="403"/>
      <c r="BP28" s="403"/>
      <c r="BQ28" s="403"/>
      <c r="BR28" s="403"/>
      <c r="BS28" s="403"/>
      <c r="BT28" s="403"/>
      <c r="BU28" s="404"/>
      <c r="BV28" s="402">
        <v>4985554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174</v>
      </c>
      <c r="F29" s="381"/>
      <c r="G29" s="381"/>
      <c r="H29" s="381"/>
      <c r="I29" s="381"/>
      <c r="J29" s="381"/>
      <c r="K29" s="382"/>
      <c r="L29" s="383">
        <v>34</v>
      </c>
      <c r="M29" s="384"/>
      <c r="N29" s="384"/>
      <c r="O29" s="384"/>
      <c r="P29" s="385"/>
      <c r="Q29" s="383">
        <v>5760</v>
      </c>
      <c r="R29" s="384"/>
      <c r="S29" s="384"/>
      <c r="T29" s="384"/>
      <c r="U29" s="384"/>
      <c r="V29" s="385"/>
      <c r="W29" s="450"/>
      <c r="X29" s="451"/>
      <c r="Y29" s="452"/>
      <c r="Z29" s="380" t="s">
        <v>175</v>
      </c>
      <c r="AA29" s="381"/>
      <c r="AB29" s="381"/>
      <c r="AC29" s="381"/>
      <c r="AD29" s="381"/>
      <c r="AE29" s="381"/>
      <c r="AF29" s="381"/>
      <c r="AG29" s="382"/>
      <c r="AH29" s="383">
        <v>2114</v>
      </c>
      <c r="AI29" s="384"/>
      <c r="AJ29" s="384"/>
      <c r="AK29" s="384"/>
      <c r="AL29" s="385"/>
      <c r="AM29" s="383">
        <v>6795901</v>
      </c>
      <c r="AN29" s="384"/>
      <c r="AO29" s="384"/>
      <c r="AP29" s="384"/>
      <c r="AQ29" s="384"/>
      <c r="AR29" s="385"/>
      <c r="AS29" s="383">
        <v>3215</v>
      </c>
      <c r="AT29" s="384"/>
      <c r="AU29" s="384"/>
      <c r="AV29" s="384"/>
      <c r="AW29" s="384"/>
      <c r="AX29" s="386"/>
      <c r="AY29" s="393"/>
      <c r="AZ29" s="394"/>
      <c r="BA29" s="394"/>
      <c r="BB29" s="395"/>
      <c r="BC29" s="387" t="s">
        <v>176</v>
      </c>
      <c r="BD29" s="388"/>
      <c r="BE29" s="388"/>
      <c r="BF29" s="388"/>
      <c r="BG29" s="388"/>
      <c r="BH29" s="388"/>
      <c r="BI29" s="388"/>
      <c r="BJ29" s="388"/>
      <c r="BK29" s="388"/>
      <c r="BL29" s="388"/>
      <c r="BM29" s="389"/>
      <c r="BN29" s="407">
        <v>300023</v>
      </c>
      <c r="BO29" s="408"/>
      <c r="BP29" s="408"/>
      <c r="BQ29" s="408"/>
      <c r="BR29" s="408"/>
      <c r="BS29" s="408"/>
      <c r="BT29" s="408"/>
      <c r="BU29" s="409"/>
      <c r="BV29" s="407">
        <v>200003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177</v>
      </c>
      <c r="X30" s="460"/>
      <c r="Y30" s="460"/>
      <c r="Z30" s="460"/>
      <c r="AA30" s="460"/>
      <c r="AB30" s="460"/>
      <c r="AC30" s="460"/>
      <c r="AD30" s="460"/>
      <c r="AE30" s="460"/>
      <c r="AF30" s="460"/>
      <c r="AG30" s="461"/>
      <c r="AH30" s="371">
        <v>102.1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2956928</v>
      </c>
      <c r="BO30" s="411"/>
      <c r="BP30" s="411"/>
      <c r="BQ30" s="411"/>
      <c r="BR30" s="411"/>
      <c r="BS30" s="411"/>
      <c r="BT30" s="411"/>
      <c r="BU30" s="412"/>
      <c r="BV30" s="410">
        <v>2690114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178</v>
      </c>
      <c r="D32" s="193"/>
      <c r="E32" s="193"/>
      <c r="F32" s="190"/>
      <c r="G32" s="190"/>
      <c r="H32" s="190"/>
      <c r="I32" s="190"/>
      <c r="J32" s="190"/>
      <c r="K32" s="190"/>
      <c r="L32" s="190"/>
      <c r="M32" s="190"/>
      <c r="N32" s="190"/>
      <c r="O32" s="190"/>
      <c r="P32" s="190"/>
      <c r="Q32" s="190"/>
      <c r="R32" s="190"/>
      <c r="S32" s="190"/>
      <c r="T32" s="190"/>
      <c r="U32" s="190" t="s">
        <v>179</v>
      </c>
      <c r="V32" s="190"/>
      <c r="W32" s="190"/>
      <c r="X32" s="190"/>
      <c r="Y32" s="190"/>
      <c r="Z32" s="190"/>
      <c r="AA32" s="190"/>
      <c r="AB32" s="190"/>
      <c r="AC32" s="190"/>
      <c r="AD32" s="190"/>
      <c r="AE32" s="190"/>
      <c r="AF32" s="190"/>
      <c r="AG32" s="190"/>
      <c r="AH32" s="190"/>
      <c r="AI32" s="190"/>
      <c r="AJ32" s="190"/>
      <c r="AK32" s="190"/>
      <c r="AL32" s="190"/>
      <c r="AM32" s="194" t="s">
        <v>180</v>
      </c>
      <c r="AN32" s="190"/>
      <c r="AO32" s="190"/>
      <c r="AP32" s="190"/>
      <c r="AQ32" s="190"/>
      <c r="AR32" s="190"/>
      <c r="AS32" s="194"/>
      <c r="AT32" s="194"/>
      <c r="AU32" s="194"/>
      <c r="AV32" s="194"/>
      <c r="AW32" s="194"/>
      <c r="AX32" s="194"/>
      <c r="AY32" s="194"/>
      <c r="AZ32" s="194"/>
      <c r="BA32" s="194"/>
      <c r="BB32" s="190"/>
      <c r="BC32" s="194"/>
      <c r="BD32" s="190"/>
      <c r="BE32" s="194" t="s">
        <v>181</v>
      </c>
      <c r="BF32" s="190"/>
      <c r="BG32" s="190"/>
      <c r="BH32" s="190"/>
      <c r="BI32" s="190"/>
      <c r="BJ32" s="194"/>
      <c r="BK32" s="194"/>
      <c r="BL32" s="194"/>
      <c r="BM32" s="194"/>
      <c r="BN32" s="194"/>
      <c r="BO32" s="194"/>
      <c r="BP32" s="194"/>
      <c r="BQ32" s="194"/>
      <c r="BR32" s="190"/>
      <c r="BS32" s="190"/>
      <c r="BT32" s="190"/>
      <c r="BU32" s="190"/>
      <c r="BV32" s="190"/>
      <c r="BW32" s="190" t="s">
        <v>182</v>
      </c>
      <c r="BX32" s="190"/>
      <c r="BY32" s="190"/>
      <c r="BZ32" s="190"/>
      <c r="CA32" s="190"/>
      <c r="CB32" s="194"/>
      <c r="CC32" s="194"/>
      <c r="CD32" s="194"/>
      <c r="CE32" s="194"/>
      <c r="CF32" s="194"/>
      <c r="CG32" s="194"/>
      <c r="CH32" s="194"/>
      <c r="CI32" s="194"/>
      <c r="CJ32" s="194"/>
      <c r="CK32" s="194"/>
      <c r="CL32" s="194"/>
      <c r="CM32" s="194"/>
      <c r="CN32" s="194"/>
      <c r="CO32" s="194" t="s">
        <v>183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184</v>
      </c>
      <c r="D33" s="370"/>
      <c r="E33" s="369" t="s">
        <v>185</v>
      </c>
      <c r="F33" s="369"/>
      <c r="G33" s="369"/>
      <c r="H33" s="369"/>
      <c r="I33" s="369"/>
      <c r="J33" s="369"/>
      <c r="K33" s="369"/>
      <c r="L33" s="369"/>
      <c r="M33" s="369"/>
      <c r="N33" s="369"/>
      <c r="O33" s="369"/>
      <c r="P33" s="369"/>
      <c r="Q33" s="369"/>
      <c r="R33" s="369"/>
      <c r="S33" s="369"/>
      <c r="T33" s="195"/>
      <c r="U33" s="370" t="s">
        <v>184</v>
      </c>
      <c r="V33" s="370"/>
      <c r="W33" s="369" t="s">
        <v>185</v>
      </c>
      <c r="X33" s="369"/>
      <c r="Y33" s="369"/>
      <c r="Z33" s="369"/>
      <c r="AA33" s="369"/>
      <c r="AB33" s="369"/>
      <c r="AC33" s="369"/>
      <c r="AD33" s="369"/>
      <c r="AE33" s="369"/>
      <c r="AF33" s="369"/>
      <c r="AG33" s="369"/>
      <c r="AH33" s="369"/>
      <c r="AI33" s="369"/>
      <c r="AJ33" s="369"/>
      <c r="AK33" s="369"/>
      <c r="AL33" s="195"/>
      <c r="AM33" s="370" t="s">
        <v>184</v>
      </c>
      <c r="AN33" s="370"/>
      <c r="AO33" s="369" t="s">
        <v>185</v>
      </c>
      <c r="AP33" s="369"/>
      <c r="AQ33" s="369"/>
      <c r="AR33" s="369"/>
      <c r="AS33" s="369"/>
      <c r="AT33" s="369"/>
      <c r="AU33" s="369"/>
      <c r="AV33" s="369"/>
      <c r="AW33" s="369"/>
      <c r="AX33" s="369"/>
      <c r="AY33" s="369"/>
      <c r="AZ33" s="369"/>
      <c r="BA33" s="369"/>
      <c r="BB33" s="369"/>
      <c r="BC33" s="369"/>
      <c r="BD33" s="196"/>
      <c r="BE33" s="369" t="s">
        <v>186</v>
      </c>
      <c r="BF33" s="369"/>
      <c r="BG33" s="369" t="s">
        <v>187</v>
      </c>
      <c r="BH33" s="369"/>
      <c r="BI33" s="369"/>
      <c r="BJ33" s="369"/>
      <c r="BK33" s="369"/>
      <c r="BL33" s="369"/>
      <c r="BM33" s="369"/>
      <c r="BN33" s="369"/>
      <c r="BO33" s="369"/>
      <c r="BP33" s="369"/>
      <c r="BQ33" s="369"/>
      <c r="BR33" s="369"/>
      <c r="BS33" s="369"/>
      <c r="BT33" s="369"/>
      <c r="BU33" s="369"/>
      <c r="BV33" s="196"/>
      <c r="BW33" s="370" t="s">
        <v>186</v>
      </c>
      <c r="BX33" s="370"/>
      <c r="BY33" s="369" t="s">
        <v>188</v>
      </c>
      <c r="BZ33" s="369"/>
      <c r="CA33" s="369"/>
      <c r="CB33" s="369"/>
      <c r="CC33" s="369"/>
      <c r="CD33" s="369"/>
      <c r="CE33" s="369"/>
      <c r="CF33" s="369"/>
      <c r="CG33" s="369"/>
      <c r="CH33" s="369"/>
      <c r="CI33" s="369"/>
      <c r="CJ33" s="369"/>
      <c r="CK33" s="369"/>
      <c r="CL33" s="369"/>
      <c r="CM33" s="369"/>
      <c r="CN33" s="195"/>
      <c r="CO33" s="370" t="s">
        <v>184</v>
      </c>
      <c r="CP33" s="370"/>
      <c r="CQ33" s="369" t="s">
        <v>189</v>
      </c>
      <c r="CR33" s="369"/>
      <c r="CS33" s="369"/>
      <c r="CT33" s="369"/>
      <c r="CU33" s="369"/>
      <c r="CV33" s="369"/>
      <c r="CW33" s="369"/>
      <c r="CX33" s="369"/>
      <c r="CY33" s="369"/>
      <c r="CZ33" s="369"/>
      <c r="DA33" s="369"/>
      <c r="DB33" s="369"/>
      <c r="DC33" s="369"/>
      <c r="DD33" s="369"/>
      <c r="DE33" s="369"/>
      <c r="DF33" s="195"/>
      <c r="DG33" s="368" t="s">
        <v>190</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10</v>
      </c>
      <c r="BF34" s="366"/>
      <c r="BG34" s="365" t="str">
        <f>IF('各会計、関係団体の財政状況及び健全化判断比率'!B34="","",'各会計、関係団体の財政状況及び健全化判断比率'!B34)</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川越地区消防組会</v>
      </c>
      <c r="BZ34" s="365"/>
      <c r="CA34" s="365"/>
      <c r="CB34" s="365"/>
      <c r="CC34" s="365"/>
      <c r="CD34" s="365"/>
      <c r="CE34" s="365"/>
      <c r="CF34" s="365"/>
      <c r="CG34" s="365"/>
      <c r="CH34" s="365"/>
      <c r="CI34" s="365"/>
      <c r="CJ34" s="365"/>
      <c r="CK34" s="365"/>
      <c r="CL34" s="365"/>
      <c r="CM34" s="365"/>
      <c r="CN34" s="193"/>
      <c r="CO34" s="366">
        <f>IF(CQ34="","",MAX(C34:D43,U34:V43,AM34:AN43,BE34:BF43,BW34:BX43)+1)</f>
        <v>15</v>
      </c>
      <c r="CP34" s="366"/>
      <c r="CQ34" s="365" t="str">
        <f>IF('各会計、関係団体の財政状況及び健全化判断比率'!BS7="","",'各会計、関係団体の財政状況及び健全化判断比率'!BS7)</f>
        <v>川越市勤労者福祉サービスセンター</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歯科診療事業特別会計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IF('各会計、関係団体の財政状況及び健全化判断比率'!B33="","",'各会計、関係団体の財政状況及び健全化判断比率'!B33)</f>
        <v>公共下水道事業会計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埼玉県後期高齢者医療広域連合</v>
      </c>
      <c r="BZ35" s="365"/>
      <c r="CA35" s="365"/>
      <c r="CB35" s="365"/>
      <c r="CC35" s="365"/>
      <c r="CD35" s="365"/>
      <c r="CE35" s="365"/>
      <c r="CF35" s="365"/>
      <c r="CG35" s="365"/>
      <c r="CH35" s="365"/>
      <c r="CI35" s="365"/>
      <c r="CJ35" s="365"/>
      <c r="CK35" s="365"/>
      <c r="CL35" s="365"/>
      <c r="CM35" s="365"/>
      <c r="CN35" s="193"/>
      <c r="CO35" s="366">
        <f t="shared" ref="CO35:CO43" si="3">IF(CQ35="","",CO34+1)</f>
        <v>16</v>
      </c>
      <c r="CP35" s="366"/>
      <c r="CQ35" s="365" t="str">
        <f>IF('各会計、関係団体の財政状況及び健全化判断比率'!BS8="","",'各会計、関係団体の財政状況及び健全化判断比率'!BS8)</f>
        <v>川越市施設管理公社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母子父子寡婦福祉資金貸付事業特別会計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埼玉県後期高齢者医療広域連合</v>
      </c>
      <c r="BZ36" s="365"/>
      <c r="CA36" s="365"/>
      <c r="CB36" s="365"/>
      <c r="CC36" s="365"/>
      <c r="CD36" s="365"/>
      <c r="CE36" s="365"/>
      <c r="CF36" s="365"/>
      <c r="CG36" s="365"/>
      <c r="CH36" s="365"/>
      <c r="CI36" s="365"/>
      <c r="CJ36" s="365"/>
      <c r="CK36" s="365"/>
      <c r="CL36" s="365"/>
      <c r="CM36" s="365"/>
      <c r="CN36" s="193"/>
      <c r="CO36" s="366">
        <f t="shared" si="3"/>
        <v>17</v>
      </c>
      <c r="CP36" s="366"/>
      <c r="CQ36" s="365" t="str">
        <f>IF('各会計、関係団体の財政状況及び健全化判断比率'!BS9="","",'各会計、関係団体の財政状況及び健全化判断比率'!BS9)</f>
        <v>川越市総合卸売市場</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川越駅東口公共地下駐車場事業特別会計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彩の国さいたま人づくり広域連合</v>
      </c>
      <c r="BZ37" s="365"/>
      <c r="CA37" s="365"/>
      <c r="CB37" s="365"/>
      <c r="CC37" s="365"/>
      <c r="CD37" s="365"/>
      <c r="CE37" s="365"/>
      <c r="CF37" s="365"/>
      <c r="CG37" s="365"/>
      <c r="CH37" s="365"/>
      <c r="CI37" s="365"/>
      <c r="CJ37" s="365"/>
      <c r="CK37" s="365"/>
      <c r="CL37" s="365"/>
      <c r="CM37" s="365"/>
      <c r="CN37" s="193"/>
      <c r="CO37" s="366">
        <f t="shared" si="3"/>
        <v>18</v>
      </c>
      <c r="CP37" s="366"/>
      <c r="CQ37" s="365" t="str">
        <f>IF('各会計、関係団体の財政状況及び健全化判断比率'!BS10="","",'各会計、関係団体の財政状況及び健全化判断比率'!BS10)</f>
        <v>川越都市開発</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19</v>
      </c>
      <c r="CP38" s="366"/>
      <c r="CQ38" s="365" t="str">
        <f>IF('各会計、関係団体の財政状況及び健全化判断比率'!BS11="","",'各会計、関係団体の財政状況及び健全化判断比率'!BS11)</f>
        <v>川越土地開発公社</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191</v>
      </c>
      <c r="C46" s="165"/>
      <c r="D46" s="165"/>
      <c r="E46" s="165" t="s">
        <v>192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195</v>
      </c>
    </row>
    <row r="50" spans="5:5">
      <c r="E50" s="167" t="s">
        <v>196</v>
      </c>
    </row>
    <row r="51" spans="5:5">
      <c r="E51" s="167" t="s">
        <v>197</v>
      </c>
    </row>
    <row r="52" spans="5:5">
      <c r="E52" s="167" t="s">
        <v>198</v>
      </c>
    </row>
    <row r="53" spans="5:5">
      <c r="E53" s="167" t="s">
        <v>199</v>
      </c>
    </row>
    <row r="54" spans="5:5"/>
    <row r="55" spans="5:5"/>
    <row r="56" spans="5:5"/>
    <row r="57" spans="5:5" hidden="1"/>
    <row r="58" spans="5:5" hidden="1"/>
    <row r="59" spans="5:5" hidden="1"/>
  </sheetData>
  <sheetProtection algorithmName="SHA-512" hashValue="K3lXVUFaN/rkps4Nyu9bxuXoR2iP/UmH22v8njPbmSp36izCUg7+TLYzaAlC4D+ga/iuBjmZP4izQdWRUGIA6A==" saltValue="cRuyA5ihR0QNWYln+1H7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5" zoomScale="55" zoomScaleNormal="55" zoomScaleSheetLayoutView="100" workbookViewId="0">
      <selection activeCell="P35" sqref="P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186" t="s">
        <v>547</v>
      </c>
      <c r="D34" s="1186"/>
      <c r="E34" s="1187"/>
      <c r="F34" s="32">
        <v>7.74</v>
      </c>
      <c r="G34" s="33">
        <v>8.1999999999999993</v>
      </c>
      <c r="H34" s="33">
        <v>7.85</v>
      </c>
      <c r="I34" s="33">
        <v>5.59</v>
      </c>
      <c r="J34" s="34">
        <v>7.63</v>
      </c>
      <c r="K34" s="22"/>
      <c r="L34" s="22"/>
      <c r="M34" s="22"/>
      <c r="N34" s="22"/>
      <c r="O34" s="22"/>
      <c r="P34" s="22"/>
    </row>
    <row r="35" spans="1:16" ht="39" customHeight="1">
      <c r="A35" s="22"/>
      <c r="B35" s="35"/>
      <c r="C35" s="1180" t="s">
        <v>548</v>
      </c>
      <c r="D35" s="1181"/>
      <c r="E35" s="1182"/>
      <c r="F35" s="36">
        <v>6.68</v>
      </c>
      <c r="G35" s="37">
        <v>6.67</v>
      </c>
      <c r="H35" s="37">
        <v>6.79</v>
      </c>
      <c r="I35" s="37">
        <v>6.66</v>
      </c>
      <c r="J35" s="38">
        <v>7.3</v>
      </c>
      <c r="K35" s="22"/>
      <c r="L35" s="22"/>
      <c r="M35" s="22"/>
      <c r="N35" s="22"/>
      <c r="O35" s="22"/>
      <c r="P35" s="22"/>
    </row>
    <row r="36" spans="1:16" ht="39" customHeight="1">
      <c r="A36" s="22"/>
      <c r="B36" s="35"/>
      <c r="C36" s="1180" t="s">
        <v>549</v>
      </c>
      <c r="D36" s="1181"/>
      <c r="E36" s="1182"/>
      <c r="F36" s="36">
        <v>3.14</v>
      </c>
      <c r="G36" s="37">
        <v>3.9</v>
      </c>
      <c r="H36" s="37">
        <v>4.96</v>
      </c>
      <c r="I36" s="37">
        <v>5.92</v>
      </c>
      <c r="J36" s="38">
        <v>6.62</v>
      </c>
      <c r="K36" s="22"/>
      <c r="L36" s="22"/>
      <c r="M36" s="22"/>
      <c r="N36" s="22"/>
      <c r="O36" s="22"/>
      <c r="P36" s="22"/>
    </row>
    <row r="37" spans="1:16" ht="39" customHeight="1">
      <c r="A37" s="22"/>
      <c r="B37" s="35"/>
      <c r="C37" s="1180" t="s">
        <v>550</v>
      </c>
      <c r="D37" s="1181"/>
      <c r="E37" s="1182"/>
      <c r="F37" s="36">
        <v>3.31</v>
      </c>
      <c r="G37" s="37">
        <v>2.99</v>
      </c>
      <c r="H37" s="37">
        <v>1.01</v>
      </c>
      <c r="I37" s="37">
        <v>3.06</v>
      </c>
      <c r="J37" s="38">
        <v>1.78</v>
      </c>
      <c r="K37" s="22"/>
      <c r="L37" s="22"/>
      <c r="M37" s="22"/>
      <c r="N37" s="22"/>
      <c r="O37" s="22"/>
      <c r="P37" s="22"/>
    </row>
    <row r="38" spans="1:16" ht="39" customHeight="1">
      <c r="A38" s="22"/>
      <c r="B38" s="35"/>
      <c r="C38" s="1180" t="s">
        <v>551</v>
      </c>
      <c r="D38" s="1181"/>
      <c r="E38" s="1182"/>
      <c r="F38" s="36">
        <v>1.44</v>
      </c>
      <c r="G38" s="37">
        <v>1.98</v>
      </c>
      <c r="H38" s="37">
        <v>1.32</v>
      </c>
      <c r="I38" s="37">
        <v>1.4</v>
      </c>
      <c r="J38" s="38">
        <v>1.1399999999999999</v>
      </c>
      <c r="K38" s="22"/>
      <c r="L38" s="22"/>
      <c r="M38" s="22"/>
      <c r="N38" s="22"/>
      <c r="O38" s="22"/>
      <c r="P38" s="22"/>
    </row>
    <row r="39" spans="1:16" ht="39" customHeight="1">
      <c r="A39" s="22"/>
      <c r="B39" s="35"/>
      <c r="C39" s="1180" t="s">
        <v>552</v>
      </c>
      <c r="D39" s="1181"/>
      <c r="E39" s="1182"/>
      <c r="F39" s="36">
        <v>0.03</v>
      </c>
      <c r="G39" s="37">
        <v>0.05</v>
      </c>
      <c r="H39" s="37">
        <v>0.06</v>
      </c>
      <c r="I39" s="37">
        <v>0.04</v>
      </c>
      <c r="J39" s="38">
        <v>0.08</v>
      </c>
      <c r="K39" s="22"/>
      <c r="L39" s="22"/>
      <c r="M39" s="22"/>
      <c r="N39" s="22"/>
      <c r="O39" s="22"/>
      <c r="P39" s="22"/>
    </row>
    <row r="40" spans="1:16" ht="39" customHeight="1">
      <c r="A40" s="22"/>
      <c r="B40" s="35"/>
      <c r="C40" s="1180" t="s">
        <v>553</v>
      </c>
      <c r="D40" s="1181"/>
      <c r="E40" s="1182"/>
      <c r="F40" s="36">
        <v>0.06</v>
      </c>
      <c r="G40" s="37">
        <v>0.01</v>
      </c>
      <c r="H40" s="37">
        <v>0.01</v>
      </c>
      <c r="I40" s="37">
        <v>0.03</v>
      </c>
      <c r="J40" s="38">
        <v>0.06</v>
      </c>
      <c r="K40" s="22"/>
      <c r="L40" s="22"/>
      <c r="M40" s="22"/>
      <c r="N40" s="22"/>
      <c r="O40" s="22"/>
      <c r="P40" s="22"/>
    </row>
    <row r="41" spans="1:16" ht="39" customHeight="1">
      <c r="A41" s="22"/>
      <c r="B41" s="35"/>
      <c r="C41" s="1180" t="s">
        <v>554</v>
      </c>
      <c r="D41" s="1181"/>
      <c r="E41" s="1182"/>
      <c r="F41" s="36">
        <v>0.01</v>
      </c>
      <c r="G41" s="37">
        <v>0.06</v>
      </c>
      <c r="H41" s="37">
        <v>0.05</v>
      </c>
      <c r="I41" s="37">
        <v>0.04</v>
      </c>
      <c r="J41" s="38">
        <v>0.05</v>
      </c>
      <c r="K41" s="22"/>
      <c r="L41" s="22"/>
      <c r="M41" s="22"/>
      <c r="N41" s="22"/>
      <c r="O41" s="22"/>
      <c r="P41" s="22"/>
    </row>
    <row r="42" spans="1:16" ht="39" customHeight="1">
      <c r="A42" s="22"/>
      <c r="B42" s="39"/>
      <c r="C42" s="1180" t="s">
        <v>555</v>
      </c>
      <c r="D42" s="1181"/>
      <c r="E42" s="1182"/>
      <c r="F42" s="36" t="s">
        <v>498</v>
      </c>
      <c r="G42" s="37" t="s">
        <v>498</v>
      </c>
      <c r="H42" s="37" t="s">
        <v>498</v>
      </c>
      <c r="I42" s="37" t="s">
        <v>498</v>
      </c>
      <c r="J42" s="38" t="s">
        <v>498</v>
      </c>
      <c r="K42" s="22"/>
      <c r="L42" s="22"/>
      <c r="M42" s="22"/>
      <c r="N42" s="22"/>
      <c r="O42" s="22"/>
      <c r="P42" s="22"/>
    </row>
    <row r="43" spans="1:16" ht="39" customHeight="1" thickBot="1">
      <c r="A43" s="22"/>
      <c r="B43" s="40"/>
      <c r="C43" s="1183" t="s">
        <v>556</v>
      </c>
      <c r="D43" s="1184"/>
      <c r="E43" s="1185"/>
      <c r="F43" s="41">
        <v>0.2</v>
      </c>
      <c r="G43" s="42">
        <v>0.15</v>
      </c>
      <c r="H43" s="42">
        <v>0.12</v>
      </c>
      <c r="I43" s="42">
        <v>0.08</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FNWsO4o/puf5TCJQZ0x3ntH32mK5GQbe9gV+YX6GHF+XxxZdKo/Sv7So6NhIW+0YgiT19ZWOo8WV675nS/hmw==" saltValue="p+AFRt1/tKUUHKhps3l/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8" zoomScale="85" zoomScaleNormal="85" zoomScaleSheetLayoutView="55" workbookViewId="0">
      <selection activeCell="O46" sqref="O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196" t="s">
        <v>11</v>
      </c>
      <c r="C45" s="1197"/>
      <c r="D45" s="58"/>
      <c r="E45" s="1202" t="s">
        <v>12</v>
      </c>
      <c r="F45" s="1202"/>
      <c r="G45" s="1202"/>
      <c r="H45" s="1202"/>
      <c r="I45" s="1202"/>
      <c r="J45" s="1203"/>
      <c r="K45" s="59">
        <v>10127</v>
      </c>
      <c r="L45" s="60">
        <v>9581</v>
      </c>
      <c r="M45" s="60">
        <v>8786</v>
      </c>
      <c r="N45" s="60">
        <v>9223</v>
      </c>
      <c r="O45" s="61">
        <v>9960</v>
      </c>
      <c r="P45" s="48"/>
      <c r="Q45" s="48"/>
      <c r="R45" s="48"/>
      <c r="S45" s="48"/>
      <c r="T45" s="48"/>
      <c r="U45" s="48"/>
    </row>
    <row r="46" spans="1:21" ht="30.75" customHeight="1">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c r="A47" s="48"/>
      <c r="B47" s="1198"/>
      <c r="C47" s="1199"/>
      <c r="D47" s="62"/>
      <c r="E47" s="1190" t="s">
        <v>14</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c r="A48" s="48"/>
      <c r="B48" s="1198"/>
      <c r="C48" s="1199"/>
      <c r="D48" s="62"/>
      <c r="E48" s="1190" t="s">
        <v>15</v>
      </c>
      <c r="F48" s="1190"/>
      <c r="G48" s="1190"/>
      <c r="H48" s="1190"/>
      <c r="I48" s="1190"/>
      <c r="J48" s="1191"/>
      <c r="K48" s="63">
        <v>1223</v>
      </c>
      <c r="L48" s="64">
        <v>1123</v>
      </c>
      <c r="M48" s="64">
        <v>1175</v>
      </c>
      <c r="N48" s="64">
        <v>1166</v>
      </c>
      <c r="O48" s="65">
        <v>1169</v>
      </c>
      <c r="P48" s="48"/>
      <c r="Q48" s="48"/>
      <c r="R48" s="48"/>
      <c r="S48" s="48"/>
      <c r="T48" s="48"/>
      <c r="U48" s="48"/>
    </row>
    <row r="49" spans="1:21" ht="30.75" customHeight="1">
      <c r="A49" s="48"/>
      <c r="B49" s="1198"/>
      <c r="C49" s="1199"/>
      <c r="D49" s="62"/>
      <c r="E49" s="1190" t="s">
        <v>16</v>
      </c>
      <c r="F49" s="1190"/>
      <c r="G49" s="1190"/>
      <c r="H49" s="1190"/>
      <c r="I49" s="1190"/>
      <c r="J49" s="1191"/>
      <c r="K49" s="63">
        <v>175</v>
      </c>
      <c r="L49" s="64">
        <v>182</v>
      </c>
      <c r="M49" s="64">
        <v>306</v>
      </c>
      <c r="N49" s="64">
        <v>299</v>
      </c>
      <c r="O49" s="65">
        <v>298</v>
      </c>
      <c r="P49" s="48"/>
      <c r="Q49" s="48"/>
      <c r="R49" s="48"/>
      <c r="S49" s="48"/>
      <c r="T49" s="48"/>
      <c r="U49" s="48"/>
    </row>
    <row r="50" spans="1:21" ht="30.75" customHeight="1">
      <c r="A50" s="48"/>
      <c r="B50" s="1198"/>
      <c r="C50" s="1199"/>
      <c r="D50" s="62"/>
      <c r="E50" s="1190" t="s">
        <v>17</v>
      </c>
      <c r="F50" s="1190"/>
      <c r="G50" s="1190"/>
      <c r="H50" s="1190"/>
      <c r="I50" s="1190"/>
      <c r="J50" s="1191"/>
      <c r="K50" s="63">
        <v>739</v>
      </c>
      <c r="L50" s="64">
        <v>515</v>
      </c>
      <c r="M50" s="64">
        <v>864</v>
      </c>
      <c r="N50" s="64">
        <v>367</v>
      </c>
      <c r="O50" s="65">
        <v>285</v>
      </c>
      <c r="P50" s="48"/>
      <c r="Q50" s="48"/>
      <c r="R50" s="48"/>
      <c r="S50" s="48"/>
      <c r="T50" s="48"/>
      <c r="U50" s="48"/>
    </row>
    <row r="51" spans="1:21" ht="30.75" customHeight="1">
      <c r="A51" s="48"/>
      <c r="B51" s="1200"/>
      <c r="C51" s="1201"/>
      <c r="D51" s="66"/>
      <c r="E51" s="1190" t="s">
        <v>18</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c r="A52" s="48"/>
      <c r="B52" s="1188" t="s">
        <v>19</v>
      </c>
      <c r="C52" s="1189"/>
      <c r="D52" s="66"/>
      <c r="E52" s="1190" t="s">
        <v>20</v>
      </c>
      <c r="F52" s="1190"/>
      <c r="G52" s="1190"/>
      <c r="H52" s="1190"/>
      <c r="I52" s="1190"/>
      <c r="J52" s="1191"/>
      <c r="K52" s="63">
        <v>8455</v>
      </c>
      <c r="L52" s="64">
        <v>8464</v>
      </c>
      <c r="M52" s="64">
        <v>7864</v>
      </c>
      <c r="N52" s="64">
        <v>8162</v>
      </c>
      <c r="O52" s="65">
        <v>8510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3809</v>
      </c>
      <c r="L53" s="69">
        <v>2937</v>
      </c>
      <c r="M53" s="69">
        <v>3267</v>
      </c>
      <c r="N53" s="69">
        <v>2893</v>
      </c>
      <c r="O53" s="70">
        <v>3202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DKFDewLFAwcLdfWZeMJGZm8iF7R3Hf/LWt43i3i3qC+nE8LAETEGaJAEcD3d5Eq4ltX/St9pwPoI/yoWvAqkw==" saltValue="pfAYhAkoMQBHHRcBs5Nc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16" t="s">
        <v>24</v>
      </c>
      <c r="C41" s="1217"/>
      <c r="D41" s="81"/>
      <c r="E41" s="1218" t="s">
        <v>25</v>
      </c>
      <c r="F41" s="1218"/>
      <c r="G41" s="1218"/>
      <c r="H41" s="1219"/>
      <c r="I41" s="82">
        <v>91474</v>
      </c>
      <c r="J41" s="83">
        <v>97992</v>
      </c>
      <c r="K41" s="83">
        <v>98742</v>
      </c>
      <c r="L41" s="83">
        <v>101060</v>
      </c>
      <c r="M41" s="84">
        <v>103638</v>
      </c>
    </row>
    <row r="42" spans="2:13" ht="27.75" customHeight="1">
      <c r="B42" s="1206"/>
      <c r="C42" s="1207"/>
      <c r="D42" s="85"/>
      <c r="E42" s="1210" t="s">
        <v>26</v>
      </c>
      <c r="F42" s="1210"/>
      <c r="G42" s="1210"/>
      <c r="H42" s="1211"/>
      <c r="I42" s="86">
        <v>12191</v>
      </c>
      <c r="J42" s="87">
        <v>10585</v>
      </c>
      <c r="K42" s="87">
        <v>8649</v>
      </c>
      <c r="L42" s="87">
        <v>9349</v>
      </c>
      <c r="M42" s="88">
        <v>10123</v>
      </c>
    </row>
    <row r="43" spans="2:13" ht="27.75" customHeight="1">
      <c r="B43" s="1206"/>
      <c r="C43" s="1207"/>
      <c r="D43" s="85"/>
      <c r="E43" s="1210" t="s">
        <v>27</v>
      </c>
      <c r="F43" s="1210"/>
      <c r="G43" s="1210"/>
      <c r="H43" s="1211"/>
      <c r="I43" s="86">
        <v>16245</v>
      </c>
      <c r="J43" s="87">
        <v>15550</v>
      </c>
      <c r="K43" s="87">
        <v>14660</v>
      </c>
      <c r="L43" s="87">
        <v>13631</v>
      </c>
      <c r="M43" s="88">
        <v>13231</v>
      </c>
    </row>
    <row r="44" spans="2:13" ht="27.75" customHeight="1">
      <c r="B44" s="1206"/>
      <c r="C44" s="1207"/>
      <c r="D44" s="85"/>
      <c r="E44" s="1210" t="s">
        <v>28</v>
      </c>
      <c r="F44" s="1210"/>
      <c r="G44" s="1210"/>
      <c r="H44" s="1211"/>
      <c r="I44" s="86">
        <v>928</v>
      </c>
      <c r="J44" s="87">
        <v>1463</v>
      </c>
      <c r="K44" s="87">
        <v>1221</v>
      </c>
      <c r="L44" s="87">
        <v>1054</v>
      </c>
      <c r="M44" s="88">
        <v>991</v>
      </c>
    </row>
    <row r="45" spans="2:13" ht="27.75" customHeight="1">
      <c r="B45" s="1206"/>
      <c r="C45" s="1207"/>
      <c r="D45" s="85"/>
      <c r="E45" s="1210" t="s">
        <v>29</v>
      </c>
      <c r="F45" s="1210"/>
      <c r="G45" s="1210"/>
      <c r="H45" s="1211"/>
      <c r="I45" s="86">
        <v>15578</v>
      </c>
      <c r="J45" s="87">
        <v>14430</v>
      </c>
      <c r="K45" s="87">
        <v>13672</v>
      </c>
      <c r="L45" s="87">
        <v>14613</v>
      </c>
      <c r="M45" s="88">
        <v>14556</v>
      </c>
    </row>
    <row r="46" spans="2:13" ht="27.75" customHeight="1">
      <c r="B46" s="1206"/>
      <c r="C46" s="1207"/>
      <c r="D46" s="89"/>
      <c r="E46" s="1210" t="s">
        <v>30</v>
      </c>
      <c r="F46" s="1210"/>
      <c r="G46" s="1210"/>
      <c r="H46" s="1211"/>
      <c r="I46" s="86">
        <v>152</v>
      </c>
      <c r="J46" s="87">
        <v>72</v>
      </c>
      <c r="K46" s="87">
        <v>32</v>
      </c>
      <c r="L46" s="87">
        <v>5</v>
      </c>
      <c r="M46" s="88">
        <v>2</v>
      </c>
    </row>
    <row r="47" spans="2:13" ht="27.75" customHeight="1">
      <c r="B47" s="1206"/>
      <c r="C47" s="1207"/>
      <c r="D47" s="90"/>
      <c r="E47" s="1220" t="s">
        <v>31</v>
      </c>
      <c r="F47" s="1221"/>
      <c r="G47" s="1221"/>
      <c r="H47" s="1222"/>
      <c r="I47" s="86" t="s">
        <v>498</v>
      </c>
      <c r="J47" s="87" t="s">
        <v>498</v>
      </c>
      <c r="K47" s="87" t="s">
        <v>498</v>
      </c>
      <c r="L47" s="87" t="s">
        <v>498</v>
      </c>
      <c r="M47" s="88" t="s">
        <v>498</v>
      </c>
    </row>
    <row r="48" spans="2:13" ht="27.75" customHeight="1">
      <c r="B48" s="1206"/>
      <c r="C48" s="1207"/>
      <c r="D48" s="85"/>
      <c r="E48" s="1210" t="s">
        <v>32</v>
      </c>
      <c r="F48" s="1210"/>
      <c r="G48" s="1210"/>
      <c r="H48" s="1211"/>
      <c r="I48" s="86" t="s">
        <v>498</v>
      </c>
      <c r="J48" s="87" t="s">
        <v>498</v>
      </c>
      <c r="K48" s="87" t="s">
        <v>498</v>
      </c>
      <c r="L48" s="87" t="s">
        <v>498</v>
      </c>
      <c r="M48" s="88" t="s">
        <v>498</v>
      </c>
    </row>
    <row r="49" spans="2:13" ht="27.75" customHeight="1">
      <c r="B49" s="1208"/>
      <c r="C49" s="1209"/>
      <c r="D49" s="85"/>
      <c r="E49" s="1210" t="s">
        <v>33</v>
      </c>
      <c r="F49" s="1210"/>
      <c r="G49" s="1210"/>
      <c r="H49" s="1211"/>
      <c r="I49" s="86" t="s">
        <v>498</v>
      </c>
      <c r="J49" s="87" t="s">
        <v>498</v>
      </c>
      <c r="K49" s="87" t="s">
        <v>498</v>
      </c>
      <c r="L49" s="87" t="s">
        <v>498</v>
      </c>
      <c r="M49" s="88" t="s">
        <v>498</v>
      </c>
    </row>
    <row r="50" spans="2:13" ht="27.75" customHeight="1">
      <c r="B50" s="1204" t="s">
        <v>34</v>
      </c>
      <c r="C50" s="1205"/>
      <c r="D50" s="91"/>
      <c r="E50" s="1210" t="s">
        <v>35</v>
      </c>
      <c r="F50" s="1210"/>
      <c r="G50" s="1210"/>
      <c r="H50" s="1211"/>
      <c r="I50" s="86">
        <v>9673</v>
      </c>
      <c r="J50" s="87">
        <v>10226</v>
      </c>
      <c r="K50" s="87">
        <v>10847</v>
      </c>
      <c r="L50" s="87">
        <v>11674</v>
      </c>
      <c r="M50" s="88">
        <v>11679</v>
      </c>
    </row>
    <row r="51" spans="2:13" ht="27.75" customHeight="1">
      <c r="B51" s="1206"/>
      <c r="C51" s="1207"/>
      <c r="D51" s="85"/>
      <c r="E51" s="1210" t="s">
        <v>36</v>
      </c>
      <c r="F51" s="1210"/>
      <c r="G51" s="1210"/>
      <c r="H51" s="1211"/>
      <c r="I51" s="86">
        <v>26397</v>
      </c>
      <c r="J51" s="87">
        <v>26818</v>
      </c>
      <c r="K51" s="87">
        <v>26065</v>
      </c>
      <c r="L51" s="87">
        <v>27534</v>
      </c>
      <c r="M51" s="88">
        <v>29783</v>
      </c>
    </row>
    <row r="52" spans="2:13" ht="27.75" customHeight="1">
      <c r="B52" s="1208"/>
      <c r="C52" s="1209"/>
      <c r="D52" s="85"/>
      <c r="E52" s="1210" t="s">
        <v>37</v>
      </c>
      <c r="F52" s="1210"/>
      <c r="G52" s="1210"/>
      <c r="H52" s="1211"/>
      <c r="I52" s="86">
        <v>64827</v>
      </c>
      <c r="J52" s="87">
        <v>64924</v>
      </c>
      <c r="K52" s="87">
        <v>63642</v>
      </c>
      <c r="L52" s="87">
        <v>62804</v>
      </c>
      <c r="M52" s="88">
        <v>61385</v>
      </c>
    </row>
    <row r="53" spans="2:13" ht="27.75" customHeight="1" thickBot="1">
      <c r="B53" s="1212" t="s">
        <v>38</v>
      </c>
      <c r="C53" s="1213"/>
      <c r="D53" s="92"/>
      <c r="E53" s="1214" t="s">
        <v>39</v>
      </c>
      <c r="F53" s="1214"/>
      <c r="G53" s="1214"/>
      <c r="H53" s="1215"/>
      <c r="I53" s="93">
        <v>35670</v>
      </c>
      <c r="J53" s="94">
        <v>38124</v>
      </c>
      <c r="K53" s="94">
        <v>36422</v>
      </c>
      <c r="L53" s="94">
        <v>37701</v>
      </c>
      <c r="M53" s="95">
        <v>39693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4q1DLdAQyKO224hLOa5OFvjXouEgbAAmeaQGzW/ngtvBGgoPtI7C/ljanF9QW7kKa2/SPibN/5LSMNT8fF3yg==" saltValue="2jwJPRhvzNMu5GH7oq0E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C61" sqref="C61:E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542</v>
      </c>
      <c r="G54" s="104" t="s">
        <v>543</v>
      </c>
      <c r="H54" s="105" t="s">
        <v>544</v>
      </c>
    </row>
    <row r="55" spans="2:8" ht="52.5" customHeight="1">
      <c r="B55" s="106"/>
      <c r="C55" s="1231" t="s">
        <v>42</v>
      </c>
      <c r="D55" s="1231"/>
      <c r="E55" s="1232"/>
      <c r="F55" s="107">
        <v>5343</v>
      </c>
      <c r="G55" s="107">
        <v>4986</v>
      </c>
      <c r="H55" s="108">
        <v>4095</v>
      </c>
    </row>
    <row r="56" spans="2:8" ht="52.5" customHeight="1">
      <c r="B56" s="109"/>
      <c r="C56" s="1233" t="s">
        <v>43</v>
      </c>
      <c r="D56" s="1233"/>
      <c r="E56" s="1234"/>
      <c r="F56" s="110" t="s">
        <v>498</v>
      </c>
      <c r="G56" s="110">
        <v>200</v>
      </c>
      <c r="H56" s="111">
        <v>300</v>
      </c>
    </row>
    <row r="57" spans="2:8" ht="53.25" customHeight="1">
      <c r="B57" s="109"/>
      <c r="C57" s="1235" t="s">
        <v>44</v>
      </c>
      <c r="D57" s="1235"/>
      <c r="E57" s="1236"/>
      <c r="F57" s="112">
        <v>2353</v>
      </c>
      <c r="G57" s="112">
        <v>2690</v>
      </c>
      <c r="H57" s="113">
        <v>2957</v>
      </c>
    </row>
    <row r="58" spans="2:8" ht="45.75" customHeight="1">
      <c r="B58" s="114"/>
      <c r="C58" s="1223" t="s">
        <v>567</v>
      </c>
      <c r="D58" s="1224"/>
      <c r="E58" s="1225"/>
      <c r="F58" s="115">
        <v>1369</v>
      </c>
      <c r="G58" s="115">
        <v>1470</v>
      </c>
      <c r="H58" s="116">
        <v>1521</v>
      </c>
    </row>
    <row r="59" spans="2:8" ht="45.75" customHeight="1">
      <c r="B59" s="114"/>
      <c r="C59" s="1223" t="s">
        <v>568</v>
      </c>
      <c r="D59" s="1224"/>
      <c r="E59" s="1225"/>
      <c r="F59" s="115">
        <v>321</v>
      </c>
      <c r="G59" s="115">
        <v>371</v>
      </c>
      <c r="H59" s="116">
        <v>486</v>
      </c>
    </row>
    <row r="60" spans="2:8" ht="45.75" customHeight="1">
      <c r="B60" s="114"/>
      <c r="C60" s="1223" t="s">
        <v>569</v>
      </c>
      <c r="D60" s="1224"/>
      <c r="E60" s="1225"/>
      <c r="F60" s="115" t="s">
        <v>498</v>
      </c>
      <c r="G60" s="115">
        <v>202</v>
      </c>
      <c r="H60" s="116">
        <v>302</v>
      </c>
    </row>
    <row r="61" spans="2:8" ht="45.75" customHeight="1">
      <c r="B61" s="114"/>
      <c r="C61" s="1223" t="s">
        <v>570</v>
      </c>
      <c r="D61" s="1224"/>
      <c r="E61" s="1225"/>
      <c r="F61" s="115">
        <v>276</v>
      </c>
      <c r="G61" s="115">
        <v>276</v>
      </c>
      <c r="H61" s="116">
        <v>277</v>
      </c>
    </row>
    <row r="62" spans="2:8" ht="45.75" customHeight="1" thickBot="1">
      <c r="B62" s="117"/>
      <c r="C62" s="1226" t="s">
        <v>571</v>
      </c>
      <c r="D62" s="1227"/>
      <c r="E62" s="1228"/>
      <c r="F62" s="118">
        <v>163</v>
      </c>
      <c r="G62" s="118">
        <v>164</v>
      </c>
      <c r="H62" s="119">
        <v>165</v>
      </c>
    </row>
    <row r="63" spans="2:8" ht="52.5" customHeight="1" thickBot="1">
      <c r="B63" s="120"/>
      <c r="C63" s="1229" t="s">
        <v>45</v>
      </c>
      <c r="D63" s="1229"/>
      <c r="E63" s="1230"/>
      <c r="F63" s="121">
        <v>7696</v>
      </c>
      <c r="G63" s="121">
        <v>7876</v>
      </c>
      <c r="H63" s="122">
        <v>7352</v>
      </c>
    </row>
    <row r="64" spans="2:8" ht="15" customHeight="1"/>
    <row r="65" ht="0" hidden="1" customHeight="1"/>
    <row r="66" ht="0" hidden="1" customHeight="1"/>
  </sheetData>
  <sheetProtection algorithmName="SHA-512" hashValue="K2PbzYU1Dz3IxoGQqdRkaWCBE8Y6bv6x9Ul3sexRuxbSKUGOSq0SYE6+UKys7xkTYFw3FW/OGx4SuTswasZ89Q==" saltValue="yvvwD2DcdYut76vr5DKc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1" zoomScaleNormal="100" zoomScaleSheetLayoutView="55" workbookViewId="0">
      <selection activeCell="AD112" sqref="AD112"/>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573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574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575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576</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540</v>
      </c>
      <c r="BQ50" s="1271"/>
      <c r="BR50" s="1271"/>
      <c r="BS50" s="1271"/>
      <c r="BT50" s="1271"/>
      <c r="BU50" s="1271"/>
      <c r="BV50" s="1271"/>
      <c r="BW50" s="1271"/>
      <c r="BX50" s="1271" t="s">
        <v>541</v>
      </c>
      <c r="BY50" s="1271"/>
      <c r="BZ50" s="1271"/>
      <c r="CA50" s="1271"/>
      <c r="CB50" s="1271"/>
      <c r="CC50" s="1271"/>
      <c r="CD50" s="1271"/>
      <c r="CE50" s="1271"/>
      <c r="CF50" s="1271" t="s">
        <v>542</v>
      </c>
      <c r="CG50" s="1271"/>
      <c r="CH50" s="1271"/>
      <c r="CI50" s="1271"/>
      <c r="CJ50" s="1271"/>
      <c r="CK50" s="1271"/>
      <c r="CL50" s="1271"/>
      <c r="CM50" s="1271"/>
      <c r="CN50" s="1271" t="s">
        <v>543</v>
      </c>
      <c r="CO50" s="1271"/>
      <c r="CP50" s="1271"/>
      <c r="CQ50" s="1271"/>
      <c r="CR50" s="1271"/>
      <c r="CS50" s="1271"/>
      <c r="CT50" s="1271"/>
      <c r="CU50" s="1271"/>
      <c r="CV50" s="1271" t="s">
        <v>544</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577</v>
      </c>
      <c r="AO51" s="1275"/>
      <c r="AP51" s="1275"/>
      <c r="AQ51" s="1275"/>
      <c r="AR51" s="1275"/>
      <c r="AS51" s="1275"/>
      <c r="AT51" s="1275"/>
      <c r="AU51" s="1275"/>
      <c r="AV51" s="1275"/>
      <c r="AW51" s="1275"/>
      <c r="AX51" s="1275"/>
      <c r="AY51" s="1275"/>
      <c r="AZ51" s="1275"/>
      <c r="BA51" s="1275"/>
      <c r="BB51" s="1275" t="s">
        <v>578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64.900000000000006</v>
      </c>
      <c r="CG51" s="1277"/>
      <c r="CH51" s="1277"/>
      <c r="CI51" s="1277"/>
      <c r="CJ51" s="1277"/>
      <c r="CK51" s="1277"/>
      <c r="CL51" s="1277"/>
      <c r="CM51" s="1277"/>
      <c r="CN51" s="1277">
        <v>66.599999999999994</v>
      </c>
      <c r="CO51" s="1277"/>
      <c r="CP51" s="1277"/>
      <c r="CQ51" s="1277"/>
      <c r="CR51" s="1277"/>
      <c r="CS51" s="1277"/>
      <c r="CT51" s="1277"/>
      <c r="CU51" s="1277"/>
      <c r="CV51" s="1277">
        <v>69.5</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58.3</v>
      </c>
      <c r="CG53" s="1277"/>
      <c r="CH53" s="1277"/>
      <c r="CI53" s="1277"/>
      <c r="CJ53" s="1277"/>
      <c r="CK53" s="1277"/>
      <c r="CL53" s="1277"/>
      <c r="CM53" s="1277"/>
      <c r="CN53" s="1277">
        <v>70.099999999999994</v>
      </c>
      <c r="CO53" s="1277"/>
      <c r="CP53" s="1277"/>
      <c r="CQ53" s="1277"/>
      <c r="CR53" s="1277"/>
      <c r="CS53" s="1277"/>
      <c r="CT53" s="1277"/>
      <c r="CU53" s="1277"/>
      <c r="CV53" s="1277">
        <v>69.599999999999994</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580</v>
      </c>
      <c r="AO55" s="1271"/>
      <c r="AP55" s="1271"/>
      <c r="AQ55" s="1271"/>
      <c r="AR55" s="1271"/>
      <c r="AS55" s="1271"/>
      <c r="AT55" s="1271"/>
      <c r="AU55" s="1271"/>
      <c r="AV55" s="1271"/>
      <c r="AW55" s="1271"/>
      <c r="AX55" s="1271"/>
      <c r="AY55" s="1271"/>
      <c r="AZ55" s="1271"/>
      <c r="BA55" s="1271"/>
      <c r="BB55" s="1275" t="s">
        <v>578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41.4</v>
      </c>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60.2</v>
      </c>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581</v>
      </c>
    </row>
    <row r="64" spans="1:109">
      <c r="B64" s="1246"/>
      <c r="G64" s="1253"/>
      <c r="I64" s="1287"/>
      <c r="J64" s="1287"/>
      <c r="K64" s="1287"/>
      <c r="L64" s="1287"/>
      <c r="M64" s="1287"/>
      <c r="N64" s="1288"/>
      <c r="AM64" s="1253"/>
      <c r="AN64" s="1253" t="s">
        <v>574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582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576</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540</v>
      </c>
      <c r="BQ72" s="1271"/>
      <c r="BR72" s="1271"/>
      <c r="BS72" s="1271"/>
      <c r="BT72" s="1271"/>
      <c r="BU72" s="1271"/>
      <c r="BV72" s="1271"/>
      <c r="BW72" s="1271"/>
      <c r="BX72" s="1271" t="s">
        <v>541</v>
      </c>
      <c r="BY72" s="1271"/>
      <c r="BZ72" s="1271"/>
      <c r="CA72" s="1271"/>
      <c r="CB72" s="1271"/>
      <c r="CC72" s="1271"/>
      <c r="CD72" s="1271"/>
      <c r="CE72" s="1271"/>
      <c r="CF72" s="1271" t="s">
        <v>542</v>
      </c>
      <c r="CG72" s="1271"/>
      <c r="CH72" s="1271"/>
      <c r="CI72" s="1271"/>
      <c r="CJ72" s="1271"/>
      <c r="CK72" s="1271"/>
      <c r="CL72" s="1271"/>
      <c r="CM72" s="1271"/>
      <c r="CN72" s="1271" t="s">
        <v>543</v>
      </c>
      <c r="CO72" s="1271"/>
      <c r="CP72" s="1271"/>
      <c r="CQ72" s="1271"/>
      <c r="CR72" s="1271"/>
      <c r="CS72" s="1271"/>
      <c r="CT72" s="1271"/>
      <c r="CU72" s="1271"/>
      <c r="CV72" s="1271" t="s">
        <v>544</v>
      </c>
      <c r="CW72" s="1271"/>
      <c r="CX72" s="1271"/>
      <c r="CY72" s="1271"/>
      <c r="CZ72" s="1271"/>
      <c r="DA72" s="1271"/>
      <c r="DB72" s="1271"/>
      <c r="DC72" s="1271"/>
    </row>
    <row r="73" spans="2:107">
      <c r="B73" s="1246"/>
      <c r="G73" s="1272"/>
      <c r="H73" s="1272"/>
      <c r="I73" s="1272"/>
      <c r="J73" s="1272"/>
      <c r="K73" s="1294"/>
      <c r="L73" s="1294"/>
      <c r="M73" s="1294"/>
      <c r="N73" s="1294"/>
      <c r="AM73" s="1264"/>
      <c r="AN73" s="1275" t="s">
        <v>577</v>
      </c>
      <c r="AO73" s="1275"/>
      <c r="AP73" s="1275"/>
      <c r="AQ73" s="1275"/>
      <c r="AR73" s="1275"/>
      <c r="AS73" s="1275"/>
      <c r="AT73" s="1275"/>
      <c r="AU73" s="1275"/>
      <c r="AV73" s="1275"/>
      <c r="AW73" s="1275"/>
      <c r="AX73" s="1275"/>
      <c r="AY73" s="1275"/>
      <c r="AZ73" s="1275"/>
      <c r="BA73" s="1275"/>
      <c r="BB73" s="1275" t="s">
        <v>578</v>
      </c>
      <c r="BC73" s="1275"/>
      <c r="BD73" s="1275"/>
      <c r="BE73" s="1275"/>
      <c r="BF73" s="1275"/>
      <c r="BG73" s="1275"/>
      <c r="BH73" s="1275"/>
      <c r="BI73" s="1275"/>
      <c r="BJ73" s="1275"/>
      <c r="BK73" s="1275"/>
      <c r="BL73" s="1275"/>
      <c r="BM73" s="1275"/>
      <c r="BN73" s="1275"/>
      <c r="BO73" s="1275"/>
      <c r="BP73" s="1277">
        <v>64</v>
      </c>
      <c r="BQ73" s="1277"/>
      <c r="BR73" s="1277"/>
      <c r="BS73" s="1277"/>
      <c r="BT73" s="1277"/>
      <c r="BU73" s="1277"/>
      <c r="BV73" s="1277"/>
      <c r="BW73" s="1277"/>
      <c r="BX73" s="1277">
        <v>68.900000000000006</v>
      </c>
      <c r="BY73" s="1277"/>
      <c r="BZ73" s="1277"/>
      <c r="CA73" s="1277"/>
      <c r="CB73" s="1277"/>
      <c r="CC73" s="1277"/>
      <c r="CD73" s="1277"/>
      <c r="CE73" s="1277"/>
      <c r="CF73" s="1277">
        <v>64.900000000000006</v>
      </c>
      <c r="CG73" s="1277"/>
      <c r="CH73" s="1277"/>
      <c r="CI73" s="1277"/>
      <c r="CJ73" s="1277"/>
      <c r="CK73" s="1277"/>
      <c r="CL73" s="1277"/>
      <c r="CM73" s="1277"/>
      <c r="CN73" s="1277">
        <v>66.599999999999994</v>
      </c>
      <c r="CO73" s="1277"/>
      <c r="CP73" s="1277"/>
      <c r="CQ73" s="1277"/>
      <c r="CR73" s="1277"/>
      <c r="CS73" s="1277"/>
      <c r="CT73" s="1277"/>
      <c r="CU73" s="1277"/>
      <c r="CV73" s="1277">
        <v>69.5</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583</v>
      </c>
      <c r="BC75" s="1275"/>
      <c r="BD75" s="1275"/>
      <c r="BE75" s="1275"/>
      <c r="BF75" s="1275"/>
      <c r="BG75" s="1275"/>
      <c r="BH75" s="1275"/>
      <c r="BI75" s="1275"/>
      <c r="BJ75" s="1275"/>
      <c r="BK75" s="1275"/>
      <c r="BL75" s="1275"/>
      <c r="BM75" s="1275"/>
      <c r="BN75" s="1275"/>
      <c r="BO75" s="1275"/>
      <c r="BP75" s="1277">
        <v>7.5</v>
      </c>
      <c r="BQ75" s="1277"/>
      <c r="BR75" s="1277"/>
      <c r="BS75" s="1277"/>
      <c r="BT75" s="1277"/>
      <c r="BU75" s="1277"/>
      <c r="BV75" s="1277"/>
      <c r="BW75" s="1277"/>
      <c r="BX75" s="1277">
        <v>6.7</v>
      </c>
      <c r="BY75" s="1277"/>
      <c r="BZ75" s="1277"/>
      <c r="CA75" s="1277"/>
      <c r="CB75" s="1277"/>
      <c r="CC75" s="1277"/>
      <c r="CD75" s="1277"/>
      <c r="CE75" s="1277"/>
      <c r="CF75" s="1277">
        <v>5.9</v>
      </c>
      <c r="CG75" s="1277"/>
      <c r="CH75" s="1277"/>
      <c r="CI75" s="1277"/>
      <c r="CJ75" s="1277"/>
      <c r="CK75" s="1277"/>
      <c r="CL75" s="1277"/>
      <c r="CM75" s="1277"/>
      <c r="CN75" s="1277">
        <v>5.4</v>
      </c>
      <c r="CO75" s="1277"/>
      <c r="CP75" s="1277"/>
      <c r="CQ75" s="1277"/>
      <c r="CR75" s="1277"/>
      <c r="CS75" s="1277"/>
      <c r="CT75" s="1277"/>
      <c r="CU75" s="1277"/>
      <c r="CV75" s="1277">
        <v>5.5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580</v>
      </c>
      <c r="AO77" s="1271"/>
      <c r="AP77" s="1271"/>
      <c r="AQ77" s="1271"/>
      <c r="AR77" s="1271"/>
      <c r="AS77" s="1271"/>
      <c r="AT77" s="1271"/>
      <c r="AU77" s="1271"/>
      <c r="AV77" s="1271"/>
      <c r="AW77" s="1271"/>
      <c r="AX77" s="1271"/>
      <c r="AY77" s="1271"/>
      <c r="AZ77" s="1271"/>
      <c r="BA77" s="1271"/>
      <c r="BB77" s="1275" t="s">
        <v>578</v>
      </c>
      <c r="BC77" s="1275"/>
      <c r="BD77" s="1275"/>
      <c r="BE77" s="1275"/>
      <c r="BF77" s="1275"/>
      <c r="BG77" s="1275"/>
      <c r="BH77" s="1275"/>
      <c r="BI77" s="1275"/>
      <c r="BJ77" s="1275"/>
      <c r="BK77" s="1275"/>
      <c r="BL77" s="1275"/>
      <c r="BM77" s="1275"/>
      <c r="BN77" s="1275"/>
      <c r="BO77" s="1275"/>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583</v>
      </c>
      <c r="BC79" s="1275"/>
      <c r="BD79" s="1275"/>
      <c r="BE79" s="1275"/>
      <c r="BF79" s="1275"/>
      <c r="BG79" s="1275"/>
      <c r="BH79" s="1275"/>
      <c r="BI79" s="1275"/>
      <c r="BJ79" s="1275"/>
      <c r="BK79" s="1275"/>
      <c r="BL79" s="1275"/>
      <c r="BM79" s="1275"/>
      <c r="BN79" s="1275"/>
      <c r="BO79" s="1275"/>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XNouVgePEUaFKm5YDc9Jjt66y1dvjY4935l07aOUYLOr4/HvTqBlJoOtIgp0KzrCPCEU62N+p54K7dS2auQ+g==" saltValue="005wRGhhRViL7o/C32W+6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AD112" sqref="AD11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fOzEM/piSykTEXkCYHDCAjGCoi5+nBwfza8n19DGpfBy4MLcfsVLU7KrV78L3Y1jZYBrUaTNrJ62KoD4n7ow==" saltValue="kBFV9Q/6jPnv0LF/FxL9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85" zoomScaleNormal="85" zoomScaleSheetLayoutView="55" workbookViewId="0">
      <selection activeCell="AF26" sqref="AF2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CE9X7pwCdtc8gdVypOHkz9CTJZINwhy4Acd+FyQ0Fu6CPNyiHHxX3LpPMJi9wUZsgWc0otsPogiVm2CavpPhA==" saltValue="FfFTJEHhsD6WS1svqsESd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40472</v>
      </c>
      <c r="E3" s="141"/>
      <c r="F3" s="142">
        <v>47677</v>
      </c>
      <c r="G3" s="143"/>
      <c r="H3" s="144"/>
    </row>
    <row r="4" spans="1:8">
      <c r="A4" s="145"/>
      <c r="B4" s="146"/>
      <c r="C4" s="147"/>
      <c r="D4" s="148">
        <v>15406</v>
      </c>
      <c r="E4" s="149"/>
      <c r="F4" s="150">
        <v>23360</v>
      </c>
      <c r="G4" s="151"/>
      <c r="H4" s="152"/>
    </row>
    <row r="5" spans="1:8">
      <c r="A5" s="133" t="s">
        <v>532</v>
      </c>
      <c r="B5" s="138"/>
      <c r="C5" s="139"/>
      <c r="D5" s="140">
        <v>47977</v>
      </c>
      <c r="E5" s="141"/>
      <c r="F5" s="142">
        <v>51613</v>
      </c>
      <c r="G5" s="143"/>
      <c r="H5" s="144"/>
    </row>
    <row r="6" spans="1:8">
      <c r="A6" s="145"/>
      <c r="B6" s="146"/>
      <c r="C6" s="147"/>
      <c r="D6" s="148">
        <v>30486</v>
      </c>
      <c r="E6" s="149"/>
      <c r="F6" s="150">
        <v>25872</v>
      </c>
      <c r="G6" s="151"/>
      <c r="H6" s="152"/>
    </row>
    <row r="7" spans="1:8">
      <c r="A7" s="133" t="s">
        <v>533</v>
      </c>
      <c r="B7" s="138"/>
      <c r="C7" s="139"/>
      <c r="D7" s="140">
        <v>28685</v>
      </c>
      <c r="E7" s="141"/>
      <c r="F7" s="142">
        <v>50880</v>
      </c>
      <c r="G7" s="143"/>
      <c r="H7" s="144"/>
    </row>
    <row r="8" spans="1:8">
      <c r="A8" s="145"/>
      <c r="B8" s="146"/>
      <c r="C8" s="147"/>
      <c r="D8" s="148">
        <v>22103</v>
      </c>
      <c r="E8" s="149"/>
      <c r="F8" s="150">
        <v>27819</v>
      </c>
      <c r="G8" s="151"/>
      <c r="H8" s="152"/>
    </row>
    <row r="9" spans="1:8">
      <c r="A9" s="133" t="s">
        <v>534</v>
      </c>
      <c r="B9" s="138"/>
      <c r="C9" s="139"/>
      <c r="D9" s="140">
        <v>36230</v>
      </c>
      <c r="E9" s="141"/>
      <c r="F9" s="142">
        <v>46395</v>
      </c>
      <c r="G9" s="143"/>
      <c r="H9" s="144"/>
    </row>
    <row r="10" spans="1:8">
      <c r="A10" s="145"/>
      <c r="B10" s="146"/>
      <c r="C10" s="147"/>
      <c r="D10" s="148">
        <v>27857</v>
      </c>
      <c r="E10" s="149"/>
      <c r="F10" s="150">
        <v>26304</v>
      </c>
      <c r="G10" s="151"/>
      <c r="H10" s="152"/>
    </row>
    <row r="11" spans="1:8">
      <c r="A11" s="133" t="s">
        <v>535</v>
      </c>
      <c r="B11" s="138"/>
      <c r="C11" s="139"/>
      <c r="D11" s="140">
        <v>40132</v>
      </c>
      <c r="E11" s="141"/>
      <c r="F11" s="142">
        <v>48088</v>
      </c>
      <c r="G11" s="143"/>
      <c r="H11" s="144"/>
    </row>
    <row r="12" spans="1:8">
      <c r="A12" s="145"/>
      <c r="B12" s="146"/>
      <c r="C12" s="153"/>
      <c r="D12" s="148">
        <v>27299</v>
      </c>
      <c r="E12" s="149"/>
      <c r="F12" s="150">
        <v>25183</v>
      </c>
      <c r="G12" s="151"/>
      <c r="H12" s="152"/>
    </row>
    <row r="13" spans="1:8">
      <c r="A13" s="133"/>
      <c r="B13" s="138"/>
      <c r="C13" s="154"/>
      <c r="D13" s="155">
        <v>38699</v>
      </c>
      <c r="E13" s="156"/>
      <c r="F13" s="157">
        <v>48931</v>
      </c>
      <c r="G13" s="158"/>
      <c r="H13" s="144"/>
    </row>
    <row r="14" spans="1:8">
      <c r="A14" s="145"/>
      <c r="B14" s="146"/>
      <c r="C14" s="147"/>
      <c r="D14" s="148">
        <v>24630</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7.91</v>
      </c>
      <c r="C19" s="159">
        <f>ROUND(VALUE(SUBSTITUTE(実質収支比率等に係る経年分析!G$48,"▲","-")),2)</f>
        <v>8.35</v>
      </c>
      <c r="D19" s="159">
        <f>ROUND(VALUE(SUBSTITUTE(実質収支比率等に係る経年分析!H$48,"▲","-")),2)</f>
        <v>7.99</v>
      </c>
      <c r="E19" s="159">
        <f>ROUND(VALUE(SUBSTITUTE(実質収支比率等に係る経年分析!I$48,"▲","-")),2)</f>
        <v>5.67</v>
      </c>
      <c r="F19" s="159">
        <f>ROUND(VALUE(SUBSTITUTE(実質収支比率等に係る経年分析!J$48,"▲","-")),2)</f>
        <v>7.77</v>
      </c>
    </row>
    <row r="20" spans="1:11">
      <c r="A20" s="159" t="s">
        <v>49</v>
      </c>
      <c r="B20" s="159">
        <f>ROUND(VALUE(SUBSTITUTE(実質収支比率等に係る経年分析!F$47,"▲","-")),2)</f>
        <v>8.07</v>
      </c>
      <c r="C20" s="159">
        <f>ROUND(VALUE(SUBSTITUTE(実質収支比率等に係る経年分析!G$47,"▲","-")),2)</f>
        <v>9.2200000000000006</v>
      </c>
      <c r="D20" s="159">
        <f>ROUND(VALUE(SUBSTITUTE(実質収支比率等に係る経年分析!H$47,"▲","-")),2)</f>
        <v>8.6999999999999993</v>
      </c>
      <c r="E20" s="159">
        <f>ROUND(VALUE(SUBSTITUTE(実質収支比率等に係る経年分析!I$47,"▲","-")),2)</f>
        <v>8.0399999999999991</v>
      </c>
      <c r="F20" s="159">
        <f>ROUND(VALUE(SUBSTITUTE(実質収支比率等に係る経年分析!J$47,"▲","-")),2)</f>
        <v>6.53</v>
      </c>
    </row>
    <row r="21" spans="1:11">
      <c r="A21" s="159" t="s">
        <v>50</v>
      </c>
      <c r="B21" s="159">
        <f>IF(ISNUMBER(VALUE(SUBSTITUTE(実質収支比率等に係る経年分析!F$49,"▲","-"))),ROUND(VALUE(SUBSTITUTE(実質収支比率等に係る経年分析!F$49,"▲","-")),2),NA())</f>
        <v>4.2300000000000004</v>
      </c>
      <c r="C21" s="159">
        <f>IF(ISNUMBER(VALUE(SUBSTITUTE(実質収支比率等に係る経年分析!G$49,"▲","-"))),ROUND(VALUE(SUBSTITUTE(実質収支比率等に係る経年分析!G$49,"▲","-")),2),NA())</f>
        <v>1.56</v>
      </c>
      <c r="D21" s="159">
        <f>IF(ISNUMBER(VALUE(SUBSTITUTE(実質収支比率等に係る経年分析!H$49,"▲","-"))),ROUND(VALUE(SUBSTITUTE(実質収支比率等に係る経年分析!H$49,"▲","-")),2),NA())</f>
        <v>-0.83</v>
      </c>
      <c r="E21" s="159">
        <f>IF(ISNUMBER(VALUE(SUBSTITUTE(実質収支比率等に係る経年分析!I$49,"▲","-"))),ROUND(VALUE(SUBSTITUTE(実質収支比率等に係る経年分析!I$49,"▲","-")),2),NA())</f>
        <v>-2.81</v>
      </c>
      <c r="F21" s="159">
        <f>IF(ISNUMBER(VALUE(SUBSTITUTE(実質収支比率等に係る経年分析!J$49,"▲","-"))),ROUND(VALUE(SUBSTITUTE(実質収支比率等に係る経年分析!J$49,"▲","-")),2),NA())</f>
        <v>0.74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川越駅東口公共地下駐車場事業特別会計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母子父子寡婦福祉資金貸付事業特別会計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1.1399999999999999</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1.78</v>
      </c>
    </row>
    <row r="34" spans="1:16">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5.92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6.62</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6.68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6.67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8.1999999999999993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7.85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8455</v>
      </c>
      <c r="E42" s="161"/>
      <c r="F42" s="161"/>
      <c r="G42" s="161">
        <f>'実質公債費比率（分子）の構造'!L$52</f>
        <v>8464</v>
      </c>
      <c r="H42" s="161"/>
      <c r="I42" s="161"/>
      <c r="J42" s="161">
        <f>'実質公債費比率（分子）の構造'!M$52</f>
        <v>7864</v>
      </c>
      <c r="K42" s="161"/>
      <c r="L42" s="161"/>
      <c r="M42" s="161">
        <f>'実質公債費比率（分子）の構造'!N$52</f>
        <v>8162</v>
      </c>
      <c r="N42" s="161"/>
      <c r="O42" s="161"/>
      <c r="P42" s="161">
        <f>'実質公債費比率（分子）の構造'!O$52</f>
        <v>8510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739</v>
      </c>
      <c r="C44" s="161"/>
      <c r="D44" s="161"/>
      <c r="E44" s="161">
        <f>'実質公債費比率（分子）の構造'!L$50</f>
        <v>515</v>
      </c>
      <c r="F44" s="161"/>
      <c r="G44" s="161"/>
      <c r="H44" s="161">
        <f>'実質公債費比率（分子）の構造'!M$50</f>
        <v>864</v>
      </c>
      <c r="I44" s="161"/>
      <c r="J44" s="161"/>
      <c r="K44" s="161">
        <f>'実質公債費比率（分子）の構造'!N$50</f>
        <v>367</v>
      </c>
      <c r="L44" s="161"/>
      <c r="M44" s="161"/>
      <c r="N44" s="161">
        <f>'実質公債費比率（分子）の構造'!O$50</f>
        <v>285</v>
      </c>
      <c r="O44" s="161"/>
      <c r="P44" s="161"/>
    </row>
    <row r="45" spans="1:16">
      <c r="A45" s="161" t="s">
        <v>60</v>
      </c>
      <c r="B45" s="161">
        <f>'実質公債費比率（分子）の構造'!K$49</f>
        <v>175</v>
      </c>
      <c r="C45" s="161"/>
      <c r="D45" s="161"/>
      <c r="E45" s="161">
        <f>'実質公債費比率（分子）の構造'!L$49</f>
        <v>182</v>
      </c>
      <c r="F45" s="161"/>
      <c r="G45" s="161"/>
      <c r="H45" s="161">
        <f>'実質公債費比率（分子）の構造'!M$49</f>
        <v>306</v>
      </c>
      <c r="I45" s="161"/>
      <c r="J45" s="161"/>
      <c r="K45" s="161">
        <f>'実質公債費比率（分子）の構造'!N$49</f>
        <v>299</v>
      </c>
      <c r="L45" s="161"/>
      <c r="M45" s="161"/>
      <c r="N45" s="161">
        <f>'実質公債費比率（分子）の構造'!O$49</f>
        <v>298</v>
      </c>
      <c r="O45" s="161"/>
      <c r="P45" s="161"/>
    </row>
    <row r="46" spans="1:16">
      <c r="A46" s="161" t="s">
        <v>61</v>
      </c>
      <c r="B46" s="161">
        <f>'実質公債費比率（分子）の構造'!K$48</f>
        <v>1223</v>
      </c>
      <c r="C46" s="161"/>
      <c r="D46" s="161"/>
      <c r="E46" s="161">
        <f>'実質公債費比率（分子）の構造'!L$48</f>
        <v>1123</v>
      </c>
      <c r="F46" s="161"/>
      <c r="G46" s="161"/>
      <c r="H46" s="161">
        <f>'実質公債費比率（分子）の構造'!M$48</f>
        <v>1175</v>
      </c>
      <c r="I46" s="161"/>
      <c r="J46" s="161"/>
      <c r="K46" s="161">
        <f>'実質公債費比率（分子）の構造'!N$48</f>
        <v>1166</v>
      </c>
      <c r="L46" s="161"/>
      <c r="M46" s="161"/>
      <c r="N46" s="161">
        <f>'実質公債費比率（分子）の構造'!O$48</f>
        <v>1169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10127</v>
      </c>
      <c r="C49" s="161"/>
      <c r="D49" s="161"/>
      <c r="E49" s="161">
        <f>'実質公債費比率（分子）の構造'!L$45</f>
        <v>9581</v>
      </c>
      <c r="F49" s="161"/>
      <c r="G49" s="161"/>
      <c r="H49" s="161">
        <f>'実質公債費比率（分子）の構造'!M$45</f>
        <v>8786</v>
      </c>
      <c r="I49" s="161"/>
      <c r="J49" s="161"/>
      <c r="K49" s="161">
        <f>'実質公債費比率（分子）の構造'!N$45</f>
        <v>9223</v>
      </c>
      <c r="L49" s="161"/>
      <c r="M49" s="161"/>
      <c r="N49" s="161">
        <f>'実質公債費比率（分子）の構造'!O$45</f>
        <v>9960</v>
      </c>
      <c r="O49" s="161"/>
      <c r="P49" s="161"/>
    </row>
    <row r="50" spans="1:16">
      <c r="A50" s="161" t="s">
        <v>65</v>
      </c>
      <c r="B50" s="161" t="e">
        <f>NA()</f>
        <v>#N/A</v>
      </c>
      <c r="C50" s="161">
        <f>IF(ISNUMBER('実質公債費比率（分子）の構造'!K$53),'実質公債費比率（分子）の構造'!K$53,NA())</f>
        <v>3809</v>
      </c>
      <c r="D50" s="161" t="e">
        <f>NA()</f>
        <v>#N/A</v>
      </c>
      <c r="E50" s="161" t="e">
        <f>NA()</f>
        <v>#N/A</v>
      </c>
      <c r="F50" s="161">
        <f>IF(ISNUMBER('実質公債費比率（分子）の構造'!L$53),'実質公債費比率（分子）の構造'!L$53,NA())</f>
        <v>2937</v>
      </c>
      <c r="G50" s="161" t="e">
        <f>NA()</f>
        <v>#N/A</v>
      </c>
      <c r="H50" s="161" t="e">
        <f>NA()</f>
        <v>#N/A</v>
      </c>
      <c r="I50" s="161">
        <f>IF(ISNUMBER('実質公債費比率（分子）の構造'!M$53),'実質公債費比率（分子）の構造'!M$53,NA())</f>
        <v>3267</v>
      </c>
      <c r="J50" s="161" t="e">
        <f>NA()</f>
        <v>#N/A</v>
      </c>
      <c r="K50" s="161" t="e">
        <f>NA()</f>
        <v>#N/A</v>
      </c>
      <c r="L50" s="161">
        <f>IF(ISNUMBER('実質公債費比率（分子）の構造'!N$53),'実質公債費比率（分子）の構造'!N$53,NA())</f>
        <v>2893</v>
      </c>
      <c r="M50" s="161" t="e">
        <f>NA()</f>
        <v>#N/A</v>
      </c>
      <c r="N50" s="161" t="e">
        <f>NA()</f>
        <v>#N/A</v>
      </c>
      <c r="O50" s="161">
        <f>IF(ISNUMBER('実質公債費比率（分子）の構造'!O$53),'実質公債費比率（分子）の構造'!O$53,NA())</f>
        <v>3202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64827</v>
      </c>
      <c r="E56" s="160"/>
      <c r="F56" s="160"/>
      <c r="G56" s="160">
        <f>'将来負担比率（分子）の構造'!J$52</f>
        <v>64924</v>
      </c>
      <c r="H56" s="160"/>
      <c r="I56" s="160"/>
      <c r="J56" s="160">
        <f>'将来負担比率（分子）の構造'!K$52</f>
        <v>63642</v>
      </c>
      <c r="K56" s="160"/>
      <c r="L56" s="160"/>
      <c r="M56" s="160">
        <f>'将来負担比率（分子）の構造'!L$52</f>
        <v>62804</v>
      </c>
      <c r="N56" s="160"/>
      <c r="O56" s="160"/>
      <c r="P56" s="160">
        <f>'将来負担比率（分子）の構造'!M$52</f>
        <v>61385</v>
      </c>
    </row>
    <row r="57" spans="1:16">
      <c r="A57" s="160" t="s">
        <v>36</v>
      </c>
      <c r="B57" s="160"/>
      <c r="C57" s="160"/>
      <c r="D57" s="160">
        <f>'将来負担比率（分子）の構造'!I$51</f>
        <v>26397</v>
      </c>
      <c r="E57" s="160"/>
      <c r="F57" s="160"/>
      <c r="G57" s="160">
        <f>'将来負担比率（分子）の構造'!J$51</f>
        <v>26818</v>
      </c>
      <c r="H57" s="160"/>
      <c r="I57" s="160"/>
      <c r="J57" s="160">
        <f>'将来負担比率（分子）の構造'!K$51</f>
        <v>26065</v>
      </c>
      <c r="K57" s="160"/>
      <c r="L57" s="160"/>
      <c r="M57" s="160">
        <f>'将来負担比率（分子）の構造'!L$51</f>
        <v>27534</v>
      </c>
      <c r="N57" s="160"/>
      <c r="O57" s="160"/>
      <c r="P57" s="160">
        <f>'将来負担比率（分子）の構造'!M$51</f>
        <v>29783</v>
      </c>
    </row>
    <row r="58" spans="1:16">
      <c r="A58" s="160" t="s">
        <v>35</v>
      </c>
      <c r="B58" s="160"/>
      <c r="C58" s="160"/>
      <c r="D58" s="160">
        <f>'将来負担比率（分子）の構造'!I$50</f>
        <v>9673</v>
      </c>
      <c r="E58" s="160"/>
      <c r="F58" s="160"/>
      <c r="G58" s="160">
        <f>'将来負担比率（分子）の構造'!J$50</f>
        <v>10226</v>
      </c>
      <c r="H58" s="160"/>
      <c r="I58" s="160"/>
      <c r="J58" s="160">
        <f>'将来負担比率（分子）の構造'!K$50</f>
        <v>10847</v>
      </c>
      <c r="K58" s="160"/>
      <c r="L58" s="160"/>
      <c r="M58" s="160">
        <f>'将来負担比率（分子）の構造'!L$50</f>
        <v>11674</v>
      </c>
      <c r="N58" s="160"/>
      <c r="O58" s="160"/>
      <c r="P58" s="160">
        <f>'将来負担比率（分子）の構造'!M$50</f>
        <v>11679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152</v>
      </c>
      <c r="C61" s="160"/>
      <c r="D61" s="160"/>
      <c r="E61" s="160">
        <f>'将来負担比率（分子）の構造'!J$46</f>
        <v>72</v>
      </c>
      <c r="F61" s="160"/>
      <c r="G61" s="160"/>
      <c r="H61" s="160">
        <f>'将来負担比率（分子）の構造'!K$46</f>
        <v>32</v>
      </c>
      <c r="I61" s="160"/>
      <c r="J61" s="160"/>
      <c r="K61" s="160">
        <f>'将来負担比率（分子）の構造'!L$46</f>
        <v>5</v>
      </c>
      <c r="L61" s="160"/>
      <c r="M61" s="160"/>
      <c r="N61" s="160">
        <f>'将来負担比率（分子）の構造'!M$46</f>
        <v>2</v>
      </c>
      <c r="O61" s="160"/>
      <c r="P61" s="160"/>
    </row>
    <row r="62" spans="1:16">
      <c r="A62" s="160" t="s">
        <v>29</v>
      </c>
      <c r="B62" s="160">
        <f>'将来負担比率（分子）の構造'!I$45</f>
        <v>15578</v>
      </c>
      <c r="C62" s="160"/>
      <c r="D62" s="160"/>
      <c r="E62" s="160">
        <f>'将来負担比率（分子）の構造'!J$45</f>
        <v>14430</v>
      </c>
      <c r="F62" s="160"/>
      <c r="G62" s="160"/>
      <c r="H62" s="160">
        <f>'将来負担比率（分子）の構造'!K$45</f>
        <v>13672</v>
      </c>
      <c r="I62" s="160"/>
      <c r="J62" s="160"/>
      <c r="K62" s="160">
        <f>'将来負担比率（分子）の構造'!L$45</f>
        <v>14613</v>
      </c>
      <c r="L62" s="160"/>
      <c r="M62" s="160"/>
      <c r="N62" s="160">
        <f>'将来負担比率（分子）の構造'!M$45</f>
        <v>14556</v>
      </c>
      <c r="O62" s="160"/>
      <c r="P62" s="160"/>
    </row>
    <row r="63" spans="1:16">
      <c r="A63" s="160" t="s">
        <v>28</v>
      </c>
      <c r="B63" s="160">
        <f>'将来負担比率（分子）の構造'!I$44</f>
        <v>928</v>
      </c>
      <c r="C63" s="160"/>
      <c r="D63" s="160"/>
      <c r="E63" s="160">
        <f>'将来負担比率（分子）の構造'!J$44</f>
        <v>1463</v>
      </c>
      <c r="F63" s="160"/>
      <c r="G63" s="160"/>
      <c r="H63" s="160">
        <f>'将来負担比率（分子）の構造'!K$44</f>
        <v>1221</v>
      </c>
      <c r="I63" s="160"/>
      <c r="J63" s="160"/>
      <c r="K63" s="160">
        <f>'将来負担比率（分子）の構造'!L$44</f>
        <v>1054</v>
      </c>
      <c r="L63" s="160"/>
      <c r="M63" s="160"/>
      <c r="N63" s="160">
        <f>'将来負担比率（分子）の構造'!M$44</f>
        <v>991</v>
      </c>
      <c r="O63" s="160"/>
      <c r="P63" s="160"/>
    </row>
    <row r="64" spans="1:16">
      <c r="A64" s="160" t="s">
        <v>27</v>
      </c>
      <c r="B64" s="160">
        <f>'将来負担比率（分子）の構造'!I$43</f>
        <v>16245</v>
      </c>
      <c r="C64" s="160"/>
      <c r="D64" s="160"/>
      <c r="E64" s="160">
        <f>'将来負担比率（分子）の構造'!J$43</f>
        <v>15550</v>
      </c>
      <c r="F64" s="160"/>
      <c r="G64" s="160"/>
      <c r="H64" s="160">
        <f>'将来負担比率（分子）の構造'!K$43</f>
        <v>14660</v>
      </c>
      <c r="I64" s="160"/>
      <c r="J64" s="160"/>
      <c r="K64" s="160">
        <f>'将来負担比率（分子）の構造'!L$43</f>
        <v>13631</v>
      </c>
      <c r="L64" s="160"/>
      <c r="M64" s="160"/>
      <c r="N64" s="160">
        <f>'将来負担比率（分子）の構造'!M$43</f>
        <v>13231</v>
      </c>
      <c r="O64" s="160"/>
      <c r="P64" s="160"/>
    </row>
    <row r="65" spans="1:16">
      <c r="A65" s="160" t="s">
        <v>26</v>
      </c>
      <c r="B65" s="160">
        <f>'将来負担比率（分子）の構造'!I$42</f>
        <v>12191</v>
      </c>
      <c r="C65" s="160"/>
      <c r="D65" s="160"/>
      <c r="E65" s="160">
        <f>'将来負担比率（分子）の構造'!J$42</f>
        <v>10585</v>
      </c>
      <c r="F65" s="160"/>
      <c r="G65" s="160"/>
      <c r="H65" s="160">
        <f>'将来負担比率（分子）の構造'!K$42</f>
        <v>8649</v>
      </c>
      <c r="I65" s="160"/>
      <c r="J65" s="160"/>
      <c r="K65" s="160">
        <f>'将来負担比率（分子）の構造'!L$42</f>
        <v>9349</v>
      </c>
      <c r="L65" s="160"/>
      <c r="M65" s="160"/>
      <c r="N65" s="160">
        <f>'将来負担比率（分子）の構造'!M$42</f>
        <v>10123</v>
      </c>
      <c r="O65" s="160"/>
      <c r="P65" s="160"/>
    </row>
    <row r="66" spans="1:16">
      <c r="A66" s="160" t="s">
        <v>25</v>
      </c>
      <c r="B66" s="160">
        <f>'将来負担比率（分子）の構造'!I$41</f>
        <v>91474</v>
      </c>
      <c r="C66" s="160"/>
      <c r="D66" s="160"/>
      <c r="E66" s="160">
        <f>'将来負担比率（分子）の構造'!J$41</f>
        <v>97992</v>
      </c>
      <c r="F66" s="160"/>
      <c r="G66" s="160"/>
      <c r="H66" s="160">
        <f>'将来負担比率（分子）の構造'!K$41</f>
        <v>98742</v>
      </c>
      <c r="I66" s="160"/>
      <c r="J66" s="160"/>
      <c r="K66" s="160">
        <f>'将来負担比率（分子）の構造'!L$41</f>
        <v>101060</v>
      </c>
      <c r="L66" s="160"/>
      <c r="M66" s="160"/>
      <c r="N66" s="160">
        <f>'将来負担比率（分子）の構造'!M$41</f>
        <v>103638</v>
      </c>
      <c r="O66" s="160"/>
      <c r="P66" s="160"/>
    </row>
    <row r="67" spans="1:16">
      <c r="A67" s="160" t="s">
        <v>69</v>
      </c>
      <c r="B67" s="160" t="e">
        <f>NA()</f>
        <v>#N/A</v>
      </c>
      <c r="C67" s="160">
        <f>IF(ISNUMBER('将来負担比率（分子）の構造'!I$53), IF('将来負担比率（分子）の構造'!I$53 &lt; 0, 0, '将来負担比率（分子）の構造'!I$53), NA())</f>
        <v>35670</v>
      </c>
      <c r="D67" s="160" t="e">
        <f>NA()</f>
        <v>#N/A</v>
      </c>
      <c r="E67" s="160" t="e">
        <f>NA()</f>
        <v>#N/A</v>
      </c>
      <c r="F67" s="160">
        <f>IF(ISNUMBER('将来負担比率（分子）の構造'!J$53), IF('将来負担比率（分子）の構造'!J$53 &lt; 0, 0, '将来負担比率（分子）の構造'!J$53), NA())</f>
        <v>38124</v>
      </c>
      <c r="G67" s="160" t="e">
        <f>NA()</f>
        <v>#N/A</v>
      </c>
      <c r="H67" s="160" t="e">
        <f>NA()</f>
        <v>#N/A</v>
      </c>
      <c r="I67" s="160">
        <f>IF(ISNUMBER('将来負担比率（分子）の構造'!K$53), IF('将来負担比率（分子）の構造'!K$53 &lt; 0, 0, '将来負担比率（分子）の構造'!K$53), NA())</f>
        <v>36422</v>
      </c>
      <c r="J67" s="160" t="e">
        <f>NA()</f>
        <v>#N/A</v>
      </c>
      <c r="K67" s="160" t="e">
        <f>NA()</f>
        <v>#N/A</v>
      </c>
      <c r="L67" s="160">
        <f>IF(ISNUMBER('将来負担比率（分子）の構造'!L$53), IF('将来負担比率（分子）の構造'!L$53 &lt; 0, 0, '将来負担比率（分子）の構造'!L$53), NA())</f>
        <v>37701</v>
      </c>
      <c r="M67" s="160" t="e">
        <f>NA()</f>
        <v>#N/A</v>
      </c>
      <c r="N67" s="160" t="e">
        <f>NA()</f>
        <v>#N/A</v>
      </c>
      <c r="O67" s="160">
        <f>IF(ISNUMBER('将来負担比率（分子）の構造'!M$53), IF('将来負担比率（分子）の構造'!M$53 &lt; 0, 0, '将来負担比率（分子）の構造'!M$53), NA())</f>
        <v>39693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5343</v>
      </c>
      <c r="C72" s="164">
        <f>基金残高に係る経年分析!G55</f>
        <v>4986</v>
      </c>
      <c r="D72" s="164">
        <f>基金残高に係る経年分析!H55</f>
        <v>4095</v>
      </c>
    </row>
    <row r="73" spans="1:16">
      <c r="A73" s="163" t="s">
        <v>72</v>
      </c>
      <c r="B73" s="164" t="str">
        <f>基金残高に係る経年分析!F56</f>
        <v>-</v>
      </c>
      <c r="C73" s="164">
        <f>基金残高に係る経年分析!G56</f>
        <v>200</v>
      </c>
      <c r="D73" s="164">
        <f>基金残高に係る経年分析!H56</f>
        <v>300</v>
      </c>
    </row>
    <row r="74" spans="1:16">
      <c r="A74" s="163" t="s">
        <v>73</v>
      </c>
      <c r="B74" s="164">
        <f>基金残高に係る経年分析!F57</f>
        <v>2353</v>
      </c>
      <c r="C74" s="164">
        <f>基金残高に係る経年分析!G57</f>
        <v>2690</v>
      </c>
      <c r="D74" s="164">
        <f>基金残高に係る経年分析!H57</f>
        <v>2957</v>
      </c>
    </row>
  </sheetData>
  <sheetProtection algorithmName="SHA-512" hashValue="UAHsaApWYvmVyLb71BJyKYWQW2AMw80bNrTF7rEVk3cjFWD9AIOIW7kIIPmve2j12rZ537kMDdGWrsFxZPJUWA==" saltValue="PcdjJpUEiGxNkxFjMeDHq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200</v>
      </c>
      <c r="DI1" s="736"/>
      <c r="DJ1" s="736"/>
      <c r="DK1" s="736"/>
      <c r="DL1" s="736"/>
      <c r="DM1" s="736"/>
      <c r="DN1" s="737"/>
      <c r="DO1" s="205"/>
      <c r="DP1" s="735" t="s">
        <v>201</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203</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204</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205</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206</v>
      </c>
      <c r="S4" s="678"/>
      <c r="T4" s="678"/>
      <c r="U4" s="678"/>
      <c r="V4" s="678"/>
      <c r="W4" s="678"/>
      <c r="X4" s="678"/>
      <c r="Y4" s="679"/>
      <c r="Z4" s="677" t="s">
        <v>207</v>
      </c>
      <c r="AA4" s="678"/>
      <c r="AB4" s="678"/>
      <c r="AC4" s="679"/>
      <c r="AD4" s="677" t="s">
        <v>208</v>
      </c>
      <c r="AE4" s="678"/>
      <c r="AF4" s="678"/>
      <c r="AG4" s="678"/>
      <c r="AH4" s="678"/>
      <c r="AI4" s="678"/>
      <c r="AJ4" s="678"/>
      <c r="AK4" s="679"/>
      <c r="AL4" s="677" t="s">
        <v>207</v>
      </c>
      <c r="AM4" s="678"/>
      <c r="AN4" s="678"/>
      <c r="AO4" s="679"/>
      <c r="AP4" s="738" t="s">
        <v>209</v>
      </c>
      <c r="AQ4" s="738"/>
      <c r="AR4" s="738"/>
      <c r="AS4" s="738"/>
      <c r="AT4" s="738"/>
      <c r="AU4" s="738"/>
      <c r="AV4" s="738"/>
      <c r="AW4" s="738"/>
      <c r="AX4" s="738"/>
      <c r="AY4" s="738"/>
      <c r="AZ4" s="738"/>
      <c r="BA4" s="738"/>
      <c r="BB4" s="738"/>
      <c r="BC4" s="738"/>
      <c r="BD4" s="738"/>
      <c r="BE4" s="738"/>
      <c r="BF4" s="738"/>
      <c r="BG4" s="738" t="s">
        <v>210</v>
      </c>
      <c r="BH4" s="738"/>
      <c r="BI4" s="738"/>
      <c r="BJ4" s="738"/>
      <c r="BK4" s="738"/>
      <c r="BL4" s="738"/>
      <c r="BM4" s="738"/>
      <c r="BN4" s="738"/>
      <c r="BO4" s="738" t="s">
        <v>207</v>
      </c>
      <c r="BP4" s="738"/>
      <c r="BQ4" s="738"/>
      <c r="BR4" s="738"/>
      <c r="BS4" s="738" t="s">
        <v>211</v>
      </c>
      <c r="BT4" s="738"/>
      <c r="BU4" s="738"/>
      <c r="BV4" s="738"/>
      <c r="BW4" s="738"/>
      <c r="BX4" s="738"/>
      <c r="BY4" s="738"/>
      <c r="BZ4" s="738"/>
      <c r="CA4" s="738"/>
      <c r="CB4" s="738"/>
      <c r="CD4" s="720" t="s">
        <v>212</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213</v>
      </c>
      <c r="C5" s="703"/>
      <c r="D5" s="703"/>
      <c r="E5" s="703"/>
      <c r="F5" s="703"/>
      <c r="G5" s="703"/>
      <c r="H5" s="703"/>
      <c r="I5" s="703"/>
      <c r="J5" s="703"/>
      <c r="K5" s="703"/>
      <c r="L5" s="703"/>
      <c r="M5" s="703"/>
      <c r="N5" s="703"/>
      <c r="O5" s="703"/>
      <c r="P5" s="703"/>
      <c r="Q5" s="704"/>
      <c r="R5" s="668">
        <v>57167181</v>
      </c>
      <c r="S5" s="669"/>
      <c r="T5" s="669"/>
      <c r="U5" s="669"/>
      <c r="V5" s="669"/>
      <c r="W5" s="669"/>
      <c r="X5" s="669"/>
      <c r="Y5" s="715"/>
      <c r="Z5" s="733">
        <v>49.8</v>
      </c>
      <c r="AA5" s="733"/>
      <c r="AB5" s="733"/>
      <c r="AC5" s="733"/>
      <c r="AD5" s="734">
        <v>53051422</v>
      </c>
      <c r="AE5" s="734"/>
      <c r="AF5" s="734"/>
      <c r="AG5" s="734"/>
      <c r="AH5" s="734"/>
      <c r="AI5" s="734"/>
      <c r="AJ5" s="734"/>
      <c r="AK5" s="734"/>
      <c r="AL5" s="716">
        <v>85.3</v>
      </c>
      <c r="AM5" s="685"/>
      <c r="AN5" s="685"/>
      <c r="AO5" s="717"/>
      <c r="AP5" s="702" t="s">
        <v>214</v>
      </c>
      <c r="AQ5" s="703"/>
      <c r="AR5" s="703"/>
      <c r="AS5" s="703"/>
      <c r="AT5" s="703"/>
      <c r="AU5" s="703"/>
      <c r="AV5" s="703"/>
      <c r="AW5" s="703"/>
      <c r="AX5" s="703"/>
      <c r="AY5" s="703"/>
      <c r="AZ5" s="703"/>
      <c r="BA5" s="703"/>
      <c r="BB5" s="703"/>
      <c r="BC5" s="703"/>
      <c r="BD5" s="703"/>
      <c r="BE5" s="703"/>
      <c r="BF5" s="704"/>
      <c r="BG5" s="603">
        <v>51297351</v>
      </c>
      <c r="BH5" s="606"/>
      <c r="BI5" s="606"/>
      <c r="BJ5" s="606"/>
      <c r="BK5" s="606"/>
      <c r="BL5" s="606"/>
      <c r="BM5" s="606"/>
      <c r="BN5" s="607"/>
      <c r="BO5" s="665">
        <v>89.7</v>
      </c>
      <c r="BP5" s="665"/>
      <c r="BQ5" s="665"/>
      <c r="BR5" s="665"/>
      <c r="BS5" s="666">
        <v>727816</v>
      </c>
      <c r="BT5" s="666"/>
      <c r="BU5" s="666"/>
      <c r="BV5" s="666"/>
      <c r="BW5" s="666"/>
      <c r="BX5" s="666"/>
      <c r="BY5" s="666"/>
      <c r="BZ5" s="666"/>
      <c r="CA5" s="666"/>
      <c r="CB5" s="707"/>
      <c r="CD5" s="720" t="s">
        <v>209</v>
      </c>
      <c r="CE5" s="721"/>
      <c r="CF5" s="721"/>
      <c r="CG5" s="721"/>
      <c r="CH5" s="721"/>
      <c r="CI5" s="721"/>
      <c r="CJ5" s="721"/>
      <c r="CK5" s="721"/>
      <c r="CL5" s="721"/>
      <c r="CM5" s="721"/>
      <c r="CN5" s="721"/>
      <c r="CO5" s="721"/>
      <c r="CP5" s="721"/>
      <c r="CQ5" s="722"/>
      <c r="CR5" s="720" t="s">
        <v>215</v>
      </c>
      <c r="CS5" s="721"/>
      <c r="CT5" s="721"/>
      <c r="CU5" s="721"/>
      <c r="CV5" s="721"/>
      <c r="CW5" s="721"/>
      <c r="CX5" s="721"/>
      <c r="CY5" s="722"/>
      <c r="CZ5" s="720" t="s">
        <v>207</v>
      </c>
      <c r="DA5" s="721"/>
      <c r="DB5" s="721"/>
      <c r="DC5" s="722"/>
      <c r="DD5" s="720" t="s">
        <v>216</v>
      </c>
      <c r="DE5" s="721"/>
      <c r="DF5" s="721"/>
      <c r="DG5" s="721"/>
      <c r="DH5" s="721"/>
      <c r="DI5" s="721"/>
      <c r="DJ5" s="721"/>
      <c r="DK5" s="721"/>
      <c r="DL5" s="721"/>
      <c r="DM5" s="721"/>
      <c r="DN5" s="721"/>
      <c r="DO5" s="721"/>
      <c r="DP5" s="722"/>
      <c r="DQ5" s="720" t="s">
        <v>217</v>
      </c>
      <c r="DR5" s="721"/>
      <c r="DS5" s="721"/>
      <c r="DT5" s="721"/>
      <c r="DU5" s="721"/>
      <c r="DV5" s="721"/>
      <c r="DW5" s="721"/>
      <c r="DX5" s="721"/>
      <c r="DY5" s="721"/>
      <c r="DZ5" s="721"/>
      <c r="EA5" s="721"/>
      <c r="EB5" s="721"/>
      <c r="EC5" s="722"/>
    </row>
    <row r="6" spans="2:143" ht="11.25" customHeight="1">
      <c r="B6" s="600" t="s">
        <v>218</v>
      </c>
      <c r="C6" s="601"/>
      <c r="D6" s="601"/>
      <c r="E6" s="601"/>
      <c r="F6" s="601"/>
      <c r="G6" s="601"/>
      <c r="H6" s="601"/>
      <c r="I6" s="601"/>
      <c r="J6" s="601"/>
      <c r="K6" s="601"/>
      <c r="L6" s="601"/>
      <c r="M6" s="601"/>
      <c r="N6" s="601"/>
      <c r="O6" s="601"/>
      <c r="P6" s="601"/>
      <c r="Q6" s="602"/>
      <c r="R6" s="603">
        <v>719822</v>
      </c>
      <c r="S6" s="606"/>
      <c r="T6" s="606"/>
      <c r="U6" s="606"/>
      <c r="V6" s="606"/>
      <c r="W6" s="606"/>
      <c r="X6" s="606"/>
      <c r="Y6" s="607"/>
      <c r="Z6" s="665">
        <v>0.6</v>
      </c>
      <c r="AA6" s="665"/>
      <c r="AB6" s="665"/>
      <c r="AC6" s="665"/>
      <c r="AD6" s="666">
        <v>719822</v>
      </c>
      <c r="AE6" s="666"/>
      <c r="AF6" s="666"/>
      <c r="AG6" s="666"/>
      <c r="AH6" s="666"/>
      <c r="AI6" s="666"/>
      <c r="AJ6" s="666"/>
      <c r="AK6" s="666"/>
      <c r="AL6" s="608">
        <v>1.2</v>
      </c>
      <c r="AM6" s="609"/>
      <c r="AN6" s="609"/>
      <c r="AO6" s="667"/>
      <c r="AP6" s="600" t="s">
        <v>219</v>
      </c>
      <c r="AQ6" s="601"/>
      <c r="AR6" s="601"/>
      <c r="AS6" s="601"/>
      <c r="AT6" s="601"/>
      <c r="AU6" s="601"/>
      <c r="AV6" s="601"/>
      <c r="AW6" s="601"/>
      <c r="AX6" s="601"/>
      <c r="AY6" s="601"/>
      <c r="AZ6" s="601"/>
      <c r="BA6" s="601"/>
      <c r="BB6" s="601"/>
      <c r="BC6" s="601"/>
      <c r="BD6" s="601"/>
      <c r="BE6" s="601"/>
      <c r="BF6" s="602"/>
      <c r="BG6" s="603">
        <v>51297351</v>
      </c>
      <c r="BH6" s="606"/>
      <c r="BI6" s="606"/>
      <c r="BJ6" s="606"/>
      <c r="BK6" s="606"/>
      <c r="BL6" s="606"/>
      <c r="BM6" s="606"/>
      <c r="BN6" s="607"/>
      <c r="BO6" s="665">
        <v>89.7</v>
      </c>
      <c r="BP6" s="665"/>
      <c r="BQ6" s="665"/>
      <c r="BR6" s="665"/>
      <c r="BS6" s="666">
        <v>727816</v>
      </c>
      <c r="BT6" s="666"/>
      <c r="BU6" s="666"/>
      <c r="BV6" s="666"/>
      <c r="BW6" s="666"/>
      <c r="BX6" s="666"/>
      <c r="BY6" s="666"/>
      <c r="BZ6" s="666"/>
      <c r="CA6" s="666"/>
      <c r="CB6" s="707"/>
      <c r="CD6" s="674" t="s">
        <v>220</v>
      </c>
      <c r="CE6" s="675"/>
      <c r="CF6" s="675"/>
      <c r="CG6" s="675"/>
      <c r="CH6" s="675"/>
      <c r="CI6" s="675"/>
      <c r="CJ6" s="675"/>
      <c r="CK6" s="675"/>
      <c r="CL6" s="675"/>
      <c r="CM6" s="675"/>
      <c r="CN6" s="675"/>
      <c r="CO6" s="675"/>
      <c r="CP6" s="675"/>
      <c r="CQ6" s="676"/>
      <c r="CR6" s="603">
        <v>651038</v>
      </c>
      <c r="CS6" s="606"/>
      <c r="CT6" s="606"/>
      <c r="CU6" s="606"/>
      <c r="CV6" s="606"/>
      <c r="CW6" s="606"/>
      <c r="CX6" s="606"/>
      <c r="CY6" s="607"/>
      <c r="CZ6" s="716">
        <v>0.6</v>
      </c>
      <c r="DA6" s="685"/>
      <c r="DB6" s="685"/>
      <c r="DC6" s="719"/>
      <c r="DD6" s="611" t="s">
        <v>120</v>
      </c>
      <c r="DE6" s="606"/>
      <c r="DF6" s="606"/>
      <c r="DG6" s="606"/>
      <c r="DH6" s="606"/>
      <c r="DI6" s="606"/>
      <c r="DJ6" s="606"/>
      <c r="DK6" s="606"/>
      <c r="DL6" s="606"/>
      <c r="DM6" s="606"/>
      <c r="DN6" s="606"/>
      <c r="DO6" s="606"/>
      <c r="DP6" s="607"/>
      <c r="DQ6" s="611">
        <v>651038</v>
      </c>
      <c r="DR6" s="606"/>
      <c r="DS6" s="606"/>
      <c r="DT6" s="606"/>
      <c r="DU6" s="606"/>
      <c r="DV6" s="606"/>
      <c r="DW6" s="606"/>
      <c r="DX6" s="606"/>
      <c r="DY6" s="606"/>
      <c r="DZ6" s="606"/>
      <c r="EA6" s="606"/>
      <c r="EB6" s="606"/>
      <c r="EC6" s="646"/>
    </row>
    <row r="7" spans="2:143" ht="11.25" customHeight="1">
      <c r="B7" s="600" t="s">
        <v>221</v>
      </c>
      <c r="C7" s="601"/>
      <c r="D7" s="601"/>
      <c r="E7" s="601"/>
      <c r="F7" s="601"/>
      <c r="G7" s="601"/>
      <c r="H7" s="601"/>
      <c r="I7" s="601"/>
      <c r="J7" s="601"/>
      <c r="K7" s="601"/>
      <c r="L7" s="601"/>
      <c r="M7" s="601"/>
      <c r="N7" s="601"/>
      <c r="O7" s="601"/>
      <c r="P7" s="601"/>
      <c r="Q7" s="602"/>
      <c r="R7" s="603">
        <v>73454</v>
      </c>
      <c r="S7" s="606"/>
      <c r="T7" s="606"/>
      <c r="U7" s="606"/>
      <c r="V7" s="606"/>
      <c r="W7" s="606"/>
      <c r="X7" s="606"/>
      <c r="Y7" s="607"/>
      <c r="Z7" s="665">
        <v>0.1</v>
      </c>
      <c r="AA7" s="665"/>
      <c r="AB7" s="665"/>
      <c r="AC7" s="665"/>
      <c r="AD7" s="666">
        <v>73454</v>
      </c>
      <c r="AE7" s="666"/>
      <c r="AF7" s="666"/>
      <c r="AG7" s="666"/>
      <c r="AH7" s="666"/>
      <c r="AI7" s="666"/>
      <c r="AJ7" s="666"/>
      <c r="AK7" s="666"/>
      <c r="AL7" s="608">
        <v>0.1</v>
      </c>
      <c r="AM7" s="609"/>
      <c r="AN7" s="609"/>
      <c r="AO7" s="667"/>
      <c r="AP7" s="600" t="s">
        <v>222</v>
      </c>
      <c r="AQ7" s="601"/>
      <c r="AR7" s="601"/>
      <c r="AS7" s="601"/>
      <c r="AT7" s="601"/>
      <c r="AU7" s="601"/>
      <c r="AV7" s="601"/>
      <c r="AW7" s="601"/>
      <c r="AX7" s="601"/>
      <c r="AY7" s="601"/>
      <c r="AZ7" s="601"/>
      <c r="BA7" s="601"/>
      <c r="BB7" s="601"/>
      <c r="BC7" s="601"/>
      <c r="BD7" s="601"/>
      <c r="BE7" s="601"/>
      <c r="BF7" s="602"/>
      <c r="BG7" s="603">
        <v>25964509</v>
      </c>
      <c r="BH7" s="606"/>
      <c r="BI7" s="606"/>
      <c r="BJ7" s="606"/>
      <c r="BK7" s="606"/>
      <c r="BL7" s="606"/>
      <c r="BM7" s="606"/>
      <c r="BN7" s="607"/>
      <c r="BO7" s="665">
        <v>45.4</v>
      </c>
      <c r="BP7" s="665"/>
      <c r="BQ7" s="665"/>
      <c r="BR7" s="665"/>
      <c r="BS7" s="666">
        <v>727816</v>
      </c>
      <c r="BT7" s="666"/>
      <c r="BU7" s="666"/>
      <c r="BV7" s="666"/>
      <c r="BW7" s="666"/>
      <c r="BX7" s="666"/>
      <c r="BY7" s="666"/>
      <c r="BZ7" s="666"/>
      <c r="CA7" s="666"/>
      <c r="CB7" s="707"/>
      <c r="CD7" s="647" t="s">
        <v>223</v>
      </c>
      <c r="CE7" s="644"/>
      <c r="CF7" s="644"/>
      <c r="CG7" s="644"/>
      <c r="CH7" s="644"/>
      <c r="CI7" s="644"/>
      <c r="CJ7" s="644"/>
      <c r="CK7" s="644"/>
      <c r="CL7" s="644"/>
      <c r="CM7" s="644"/>
      <c r="CN7" s="644"/>
      <c r="CO7" s="644"/>
      <c r="CP7" s="644"/>
      <c r="CQ7" s="645"/>
      <c r="CR7" s="603">
        <v>9716363</v>
      </c>
      <c r="CS7" s="606"/>
      <c r="CT7" s="606"/>
      <c r="CU7" s="606"/>
      <c r="CV7" s="606"/>
      <c r="CW7" s="606"/>
      <c r="CX7" s="606"/>
      <c r="CY7" s="607"/>
      <c r="CZ7" s="665">
        <v>8.9</v>
      </c>
      <c r="DA7" s="665"/>
      <c r="DB7" s="665"/>
      <c r="DC7" s="665"/>
      <c r="DD7" s="611">
        <v>249748</v>
      </c>
      <c r="DE7" s="606"/>
      <c r="DF7" s="606"/>
      <c r="DG7" s="606"/>
      <c r="DH7" s="606"/>
      <c r="DI7" s="606"/>
      <c r="DJ7" s="606"/>
      <c r="DK7" s="606"/>
      <c r="DL7" s="606"/>
      <c r="DM7" s="606"/>
      <c r="DN7" s="606"/>
      <c r="DO7" s="606"/>
      <c r="DP7" s="607"/>
      <c r="DQ7" s="611">
        <v>8507840</v>
      </c>
      <c r="DR7" s="606"/>
      <c r="DS7" s="606"/>
      <c r="DT7" s="606"/>
      <c r="DU7" s="606"/>
      <c r="DV7" s="606"/>
      <c r="DW7" s="606"/>
      <c r="DX7" s="606"/>
      <c r="DY7" s="606"/>
      <c r="DZ7" s="606"/>
      <c r="EA7" s="606"/>
      <c r="EB7" s="606"/>
      <c r="EC7" s="646"/>
    </row>
    <row r="8" spans="2:143" ht="11.25" customHeight="1">
      <c r="B8" s="600" t="s">
        <v>224</v>
      </c>
      <c r="C8" s="601"/>
      <c r="D8" s="601"/>
      <c r="E8" s="601"/>
      <c r="F8" s="601"/>
      <c r="G8" s="601"/>
      <c r="H8" s="601"/>
      <c r="I8" s="601"/>
      <c r="J8" s="601"/>
      <c r="K8" s="601"/>
      <c r="L8" s="601"/>
      <c r="M8" s="601"/>
      <c r="N8" s="601"/>
      <c r="O8" s="601"/>
      <c r="P8" s="601"/>
      <c r="Q8" s="602"/>
      <c r="R8" s="603">
        <v>252254</v>
      </c>
      <c r="S8" s="606"/>
      <c r="T8" s="606"/>
      <c r="U8" s="606"/>
      <c r="V8" s="606"/>
      <c r="W8" s="606"/>
      <c r="X8" s="606"/>
      <c r="Y8" s="607"/>
      <c r="Z8" s="665">
        <v>0.2</v>
      </c>
      <c r="AA8" s="665"/>
      <c r="AB8" s="665"/>
      <c r="AC8" s="665"/>
      <c r="AD8" s="666">
        <v>252254</v>
      </c>
      <c r="AE8" s="666"/>
      <c r="AF8" s="666"/>
      <c r="AG8" s="666"/>
      <c r="AH8" s="666"/>
      <c r="AI8" s="666"/>
      <c r="AJ8" s="666"/>
      <c r="AK8" s="666"/>
      <c r="AL8" s="608">
        <v>0.4</v>
      </c>
      <c r="AM8" s="609"/>
      <c r="AN8" s="609"/>
      <c r="AO8" s="667"/>
      <c r="AP8" s="600" t="s">
        <v>225</v>
      </c>
      <c r="AQ8" s="601"/>
      <c r="AR8" s="601"/>
      <c r="AS8" s="601"/>
      <c r="AT8" s="601"/>
      <c r="AU8" s="601"/>
      <c r="AV8" s="601"/>
      <c r="AW8" s="601"/>
      <c r="AX8" s="601"/>
      <c r="AY8" s="601"/>
      <c r="AZ8" s="601"/>
      <c r="BA8" s="601"/>
      <c r="BB8" s="601"/>
      <c r="BC8" s="601"/>
      <c r="BD8" s="601"/>
      <c r="BE8" s="601"/>
      <c r="BF8" s="602"/>
      <c r="BG8" s="603">
        <v>615584</v>
      </c>
      <c r="BH8" s="606"/>
      <c r="BI8" s="606"/>
      <c r="BJ8" s="606"/>
      <c r="BK8" s="606"/>
      <c r="BL8" s="606"/>
      <c r="BM8" s="606"/>
      <c r="BN8" s="607"/>
      <c r="BO8" s="665">
        <v>1.1000000000000001</v>
      </c>
      <c r="BP8" s="665"/>
      <c r="BQ8" s="665"/>
      <c r="BR8" s="665"/>
      <c r="BS8" s="611" t="s">
        <v>120</v>
      </c>
      <c r="BT8" s="606"/>
      <c r="BU8" s="606"/>
      <c r="BV8" s="606"/>
      <c r="BW8" s="606"/>
      <c r="BX8" s="606"/>
      <c r="BY8" s="606"/>
      <c r="BZ8" s="606"/>
      <c r="CA8" s="606"/>
      <c r="CB8" s="646"/>
      <c r="CD8" s="647" t="s">
        <v>226</v>
      </c>
      <c r="CE8" s="644"/>
      <c r="CF8" s="644"/>
      <c r="CG8" s="644"/>
      <c r="CH8" s="644"/>
      <c r="CI8" s="644"/>
      <c r="CJ8" s="644"/>
      <c r="CK8" s="644"/>
      <c r="CL8" s="644"/>
      <c r="CM8" s="644"/>
      <c r="CN8" s="644"/>
      <c r="CO8" s="644"/>
      <c r="CP8" s="644"/>
      <c r="CQ8" s="645"/>
      <c r="CR8" s="603">
        <v>45916029</v>
      </c>
      <c r="CS8" s="606"/>
      <c r="CT8" s="606"/>
      <c r="CU8" s="606"/>
      <c r="CV8" s="606"/>
      <c r="CW8" s="606"/>
      <c r="CX8" s="606"/>
      <c r="CY8" s="607"/>
      <c r="CZ8" s="665">
        <v>41.8</v>
      </c>
      <c r="DA8" s="665"/>
      <c r="DB8" s="665"/>
      <c r="DC8" s="665"/>
      <c r="DD8" s="611">
        <v>1836148</v>
      </c>
      <c r="DE8" s="606"/>
      <c r="DF8" s="606"/>
      <c r="DG8" s="606"/>
      <c r="DH8" s="606"/>
      <c r="DI8" s="606"/>
      <c r="DJ8" s="606"/>
      <c r="DK8" s="606"/>
      <c r="DL8" s="606"/>
      <c r="DM8" s="606"/>
      <c r="DN8" s="606"/>
      <c r="DO8" s="606"/>
      <c r="DP8" s="607"/>
      <c r="DQ8" s="611">
        <v>22058416</v>
      </c>
      <c r="DR8" s="606"/>
      <c r="DS8" s="606"/>
      <c r="DT8" s="606"/>
      <c r="DU8" s="606"/>
      <c r="DV8" s="606"/>
      <c r="DW8" s="606"/>
      <c r="DX8" s="606"/>
      <c r="DY8" s="606"/>
      <c r="DZ8" s="606"/>
      <c r="EA8" s="606"/>
      <c r="EB8" s="606"/>
      <c r="EC8" s="646"/>
    </row>
    <row r="9" spans="2:143" ht="11.25" customHeight="1">
      <c r="B9" s="600" t="s">
        <v>227</v>
      </c>
      <c r="C9" s="601"/>
      <c r="D9" s="601"/>
      <c r="E9" s="601"/>
      <c r="F9" s="601"/>
      <c r="G9" s="601"/>
      <c r="H9" s="601"/>
      <c r="I9" s="601"/>
      <c r="J9" s="601"/>
      <c r="K9" s="601"/>
      <c r="L9" s="601"/>
      <c r="M9" s="601"/>
      <c r="N9" s="601"/>
      <c r="O9" s="601"/>
      <c r="P9" s="601"/>
      <c r="Q9" s="602"/>
      <c r="R9" s="603">
        <v>275496</v>
      </c>
      <c r="S9" s="606"/>
      <c r="T9" s="606"/>
      <c r="U9" s="606"/>
      <c r="V9" s="606"/>
      <c r="W9" s="606"/>
      <c r="X9" s="606"/>
      <c r="Y9" s="607"/>
      <c r="Z9" s="665">
        <v>0.2</v>
      </c>
      <c r="AA9" s="665"/>
      <c r="AB9" s="665"/>
      <c r="AC9" s="665"/>
      <c r="AD9" s="666">
        <v>275496</v>
      </c>
      <c r="AE9" s="666"/>
      <c r="AF9" s="666"/>
      <c r="AG9" s="666"/>
      <c r="AH9" s="666"/>
      <c r="AI9" s="666"/>
      <c r="AJ9" s="666"/>
      <c r="AK9" s="666"/>
      <c r="AL9" s="608">
        <v>0.4</v>
      </c>
      <c r="AM9" s="609"/>
      <c r="AN9" s="609"/>
      <c r="AO9" s="667"/>
      <c r="AP9" s="600" t="s">
        <v>228</v>
      </c>
      <c r="AQ9" s="601"/>
      <c r="AR9" s="601"/>
      <c r="AS9" s="601"/>
      <c r="AT9" s="601"/>
      <c r="AU9" s="601"/>
      <c r="AV9" s="601"/>
      <c r="AW9" s="601"/>
      <c r="AX9" s="601"/>
      <c r="AY9" s="601"/>
      <c r="AZ9" s="601"/>
      <c r="BA9" s="601"/>
      <c r="BB9" s="601"/>
      <c r="BC9" s="601"/>
      <c r="BD9" s="601"/>
      <c r="BE9" s="601"/>
      <c r="BF9" s="602"/>
      <c r="BG9" s="603">
        <v>20534364</v>
      </c>
      <c r="BH9" s="606"/>
      <c r="BI9" s="606"/>
      <c r="BJ9" s="606"/>
      <c r="BK9" s="606"/>
      <c r="BL9" s="606"/>
      <c r="BM9" s="606"/>
      <c r="BN9" s="607"/>
      <c r="BO9" s="665">
        <v>35.9</v>
      </c>
      <c r="BP9" s="665"/>
      <c r="BQ9" s="665"/>
      <c r="BR9" s="665"/>
      <c r="BS9" s="611" t="s">
        <v>120</v>
      </c>
      <c r="BT9" s="606"/>
      <c r="BU9" s="606"/>
      <c r="BV9" s="606"/>
      <c r="BW9" s="606"/>
      <c r="BX9" s="606"/>
      <c r="BY9" s="606"/>
      <c r="BZ9" s="606"/>
      <c r="CA9" s="606"/>
      <c r="CB9" s="646"/>
      <c r="CD9" s="647" t="s">
        <v>229</v>
      </c>
      <c r="CE9" s="644"/>
      <c r="CF9" s="644"/>
      <c r="CG9" s="644"/>
      <c r="CH9" s="644"/>
      <c r="CI9" s="644"/>
      <c r="CJ9" s="644"/>
      <c r="CK9" s="644"/>
      <c r="CL9" s="644"/>
      <c r="CM9" s="644"/>
      <c r="CN9" s="644"/>
      <c r="CO9" s="644"/>
      <c r="CP9" s="644"/>
      <c r="CQ9" s="645"/>
      <c r="CR9" s="603">
        <v>8959035</v>
      </c>
      <c r="CS9" s="606"/>
      <c r="CT9" s="606"/>
      <c r="CU9" s="606"/>
      <c r="CV9" s="606"/>
      <c r="CW9" s="606"/>
      <c r="CX9" s="606"/>
      <c r="CY9" s="607"/>
      <c r="CZ9" s="665">
        <v>8.1999999999999993</v>
      </c>
      <c r="DA9" s="665"/>
      <c r="DB9" s="665"/>
      <c r="DC9" s="665"/>
      <c r="DD9" s="611">
        <v>861077</v>
      </c>
      <c r="DE9" s="606"/>
      <c r="DF9" s="606"/>
      <c r="DG9" s="606"/>
      <c r="DH9" s="606"/>
      <c r="DI9" s="606"/>
      <c r="DJ9" s="606"/>
      <c r="DK9" s="606"/>
      <c r="DL9" s="606"/>
      <c r="DM9" s="606"/>
      <c r="DN9" s="606"/>
      <c r="DO9" s="606"/>
      <c r="DP9" s="607"/>
      <c r="DQ9" s="611">
        <v>7195789</v>
      </c>
      <c r="DR9" s="606"/>
      <c r="DS9" s="606"/>
      <c r="DT9" s="606"/>
      <c r="DU9" s="606"/>
      <c r="DV9" s="606"/>
      <c r="DW9" s="606"/>
      <c r="DX9" s="606"/>
      <c r="DY9" s="606"/>
      <c r="DZ9" s="606"/>
      <c r="EA9" s="606"/>
      <c r="EB9" s="606"/>
      <c r="EC9" s="646"/>
    </row>
    <row r="10" spans="2:143" ht="11.25" customHeight="1">
      <c r="B10" s="600" t="s">
        <v>230</v>
      </c>
      <c r="C10" s="601"/>
      <c r="D10" s="601"/>
      <c r="E10" s="601"/>
      <c r="F10" s="601"/>
      <c r="G10" s="601"/>
      <c r="H10" s="601"/>
      <c r="I10" s="601"/>
      <c r="J10" s="601"/>
      <c r="K10" s="601"/>
      <c r="L10" s="601"/>
      <c r="M10" s="601"/>
      <c r="N10" s="601"/>
      <c r="O10" s="601"/>
      <c r="P10" s="601"/>
      <c r="Q10" s="602"/>
      <c r="R10" s="603" t="s">
        <v>120</v>
      </c>
      <c r="S10" s="606"/>
      <c r="T10" s="606"/>
      <c r="U10" s="606"/>
      <c r="V10" s="606"/>
      <c r="W10" s="606"/>
      <c r="X10" s="606"/>
      <c r="Y10" s="607"/>
      <c r="Z10" s="665" t="s">
        <v>231</v>
      </c>
      <c r="AA10" s="665"/>
      <c r="AB10" s="665"/>
      <c r="AC10" s="665"/>
      <c r="AD10" s="666" t="s">
        <v>120</v>
      </c>
      <c r="AE10" s="666"/>
      <c r="AF10" s="666"/>
      <c r="AG10" s="666"/>
      <c r="AH10" s="666"/>
      <c r="AI10" s="666"/>
      <c r="AJ10" s="666"/>
      <c r="AK10" s="666"/>
      <c r="AL10" s="608" t="s">
        <v>120</v>
      </c>
      <c r="AM10" s="609"/>
      <c r="AN10" s="609"/>
      <c r="AO10" s="667"/>
      <c r="AP10" s="600" t="s">
        <v>232</v>
      </c>
      <c r="AQ10" s="601"/>
      <c r="AR10" s="601"/>
      <c r="AS10" s="601"/>
      <c r="AT10" s="601"/>
      <c r="AU10" s="601"/>
      <c r="AV10" s="601"/>
      <c r="AW10" s="601"/>
      <c r="AX10" s="601"/>
      <c r="AY10" s="601"/>
      <c r="AZ10" s="601"/>
      <c r="BA10" s="601"/>
      <c r="BB10" s="601"/>
      <c r="BC10" s="601"/>
      <c r="BD10" s="601"/>
      <c r="BE10" s="601"/>
      <c r="BF10" s="602"/>
      <c r="BG10" s="603">
        <v>1030487</v>
      </c>
      <c r="BH10" s="606"/>
      <c r="BI10" s="606"/>
      <c r="BJ10" s="606"/>
      <c r="BK10" s="606"/>
      <c r="BL10" s="606"/>
      <c r="BM10" s="606"/>
      <c r="BN10" s="607"/>
      <c r="BO10" s="665">
        <v>1.8</v>
      </c>
      <c r="BP10" s="665"/>
      <c r="BQ10" s="665"/>
      <c r="BR10" s="665"/>
      <c r="BS10" s="611" t="s">
        <v>231</v>
      </c>
      <c r="BT10" s="606"/>
      <c r="BU10" s="606"/>
      <c r="BV10" s="606"/>
      <c r="BW10" s="606"/>
      <c r="BX10" s="606"/>
      <c r="BY10" s="606"/>
      <c r="BZ10" s="606"/>
      <c r="CA10" s="606"/>
      <c r="CB10" s="646"/>
      <c r="CD10" s="647" t="s">
        <v>233</v>
      </c>
      <c r="CE10" s="644"/>
      <c r="CF10" s="644"/>
      <c r="CG10" s="644"/>
      <c r="CH10" s="644"/>
      <c r="CI10" s="644"/>
      <c r="CJ10" s="644"/>
      <c r="CK10" s="644"/>
      <c r="CL10" s="644"/>
      <c r="CM10" s="644"/>
      <c r="CN10" s="644"/>
      <c r="CO10" s="644"/>
      <c r="CP10" s="644"/>
      <c r="CQ10" s="645"/>
      <c r="CR10" s="603">
        <v>230707</v>
      </c>
      <c r="CS10" s="606"/>
      <c r="CT10" s="606"/>
      <c r="CU10" s="606"/>
      <c r="CV10" s="606"/>
      <c r="CW10" s="606"/>
      <c r="CX10" s="606"/>
      <c r="CY10" s="607"/>
      <c r="CZ10" s="665">
        <v>0.2</v>
      </c>
      <c r="DA10" s="665"/>
      <c r="DB10" s="665"/>
      <c r="DC10" s="665"/>
      <c r="DD10" s="611">
        <v>53006</v>
      </c>
      <c r="DE10" s="606"/>
      <c r="DF10" s="606"/>
      <c r="DG10" s="606"/>
      <c r="DH10" s="606"/>
      <c r="DI10" s="606"/>
      <c r="DJ10" s="606"/>
      <c r="DK10" s="606"/>
      <c r="DL10" s="606"/>
      <c r="DM10" s="606"/>
      <c r="DN10" s="606"/>
      <c r="DO10" s="606"/>
      <c r="DP10" s="607"/>
      <c r="DQ10" s="611">
        <v>151047</v>
      </c>
      <c r="DR10" s="606"/>
      <c r="DS10" s="606"/>
      <c r="DT10" s="606"/>
      <c r="DU10" s="606"/>
      <c r="DV10" s="606"/>
      <c r="DW10" s="606"/>
      <c r="DX10" s="606"/>
      <c r="DY10" s="606"/>
      <c r="DZ10" s="606"/>
      <c r="EA10" s="606"/>
      <c r="EB10" s="606"/>
      <c r="EC10" s="646"/>
    </row>
    <row r="11" spans="2:143" ht="11.25" customHeight="1">
      <c r="B11" s="600" t="s">
        <v>234</v>
      </c>
      <c r="C11" s="601"/>
      <c r="D11" s="601"/>
      <c r="E11" s="601"/>
      <c r="F11" s="601"/>
      <c r="G11" s="601"/>
      <c r="H11" s="601"/>
      <c r="I11" s="601"/>
      <c r="J11" s="601"/>
      <c r="K11" s="601"/>
      <c r="L11" s="601"/>
      <c r="M11" s="601"/>
      <c r="N11" s="601"/>
      <c r="O11" s="601"/>
      <c r="P11" s="601"/>
      <c r="Q11" s="602"/>
      <c r="R11" s="603" t="s">
        <v>120</v>
      </c>
      <c r="S11" s="606"/>
      <c r="T11" s="606"/>
      <c r="U11" s="606"/>
      <c r="V11" s="606"/>
      <c r="W11" s="606"/>
      <c r="X11" s="606"/>
      <c r="Y11" s="607"/>
      <c r="Z11" s="665" t="s">
        <v>231</v>
      </c>
      <c r="AA11" s="665"/>
      <c r="AB11" s="665"/>
      <c r="AC11" s="665"/>
      <c r="AD11" s="666" t="s">
        <v>120</v>
      </c>
      <c r="AE11" s="666"/>
      <c r="AF11" s="666"/>
      <c r="AG11" s="666"/>
      <c r="AH11" s="666"/>
      <c r="AI11" s="666"/>
      <c r="AJ11" s="666"/>
      <c r="AK11" s="666"/>
      <c r="AL11" s="608" t="s">
        <v>231</v>
      </c>
      <c r="AM11" s="609"/>
      <c r="AN11" s="609"/>
      <c r="AO11" s="667"/>
      <c r="AP11" s="600" t="s">
        <v>235</v>
      </c>
      <c r="AQ11" s="601"/>
      <c r="AR11" s="601"/>
      <c r="AS11" s="601"/>
      <c r="AT11" s="601"/>
      <c r="AU11" s="601"/>
      <c r="AV11" s="601"/>
      <c r="AW11" s="601"/>
      <c r="AX11" s="601"/>
      <c r="AY11" s="601"/>
      <c r="AZ11" s="601"/>
      <c r="BA11" s="601"/>
      <c r="BB11" s="601"/>
      <c r="BC11" s="601"/>
      <c r="BD11" s="601"/>
      <c r="BE11" s="601"/>
      <c r="BF11" s="602"/>
      <c r="BG11" s="603">
        <v>3784074</v>
      </c>
      <c r="BH11" s="606"/>
      <c r="BI11" s="606"/>
      <c r="BJ11" s="606"/>
      <c r="BK11" s="606"/>
      <c r="BL11" s="606"/>
      <c r="BM11" s="606"/>
      <c r="BN11" s="607"/>
      <c r="BO11" s="665">
        <v>6.6</v>
      </c>
      <c r="BP11" s="665"/>
      <c r="BQ11" s="665"/>
      <c r="BR11" s="665"/>
      <c r="BS11" s="611">
        <v>727816</v>
      </c>
      <c r="BT11" s="606"/>
      <c r="BU11" s="606"/>
      <c r="BV11" s="606"/>
      <c r="BW11" s="606"/>
      <c r="BX11" s="606"/>
      <c r="BY11" s="606"/>
      <c r="BZ11" s="606"/>
      <c r="CA11" s="606"/>
      <c r="CB11" s="646"/>
      <c r="CD11" s="647" t="s">
        <v>236</v>
      </c>
      <c r="CE11" s="644"/>
      <c r="CF11" s="644"/>
      <c r="CG11" s="644"/>
      <c r="CH11" s="644"/>
      <c r="CI11" s="644"/>
      <c r="CJ11" s="644"/>
      <c r="CK11" s="644"/>
      <c r="CL11" s="644"/>
      <c r="CM11" s="644"/>
      <c r="CN11" s="644"/>
      <c r="CO11" s="644"/>
      <c r="CP11" s="644"/>
      <c r="CQ11" s="645"/>
      <c r="CR11" s="603">
        <v>553963</v>
      </c>
      <c r="CS11" s="606"/>
      <c r="CT11" s="606"/>
      <c r="CU11" s="606"/>
      <c r="CV11" s="606"/>
      <c r="CW11" s="606"/>
      <c r="CX11" s="606"/>
      <c r="CY11" s="607"/>
      <c r="CZ11" s="665">
        <v>0.5</v>
      </c>
      <c r="DA11" s="665"/>
      <c r="DB11" s="665"/>
      <c r="DC11" s="665"/>
      <c r="DD11" s="611">
        <v>54357</v>
      </c>
      <c r="DE11" s="606"/>
      <c r="DF11" s="606"/>
      <c r="DG11" s="606"/>
      <c r="DH11" s="606"/>
      <c r="DI11" s="606"/>
      <c r="DJ11" s="606"/>
      <c r="DK11" s="606"/>
      <c r="DL11" s="606"/>
      <c r="DM11" s="606"/>
      <c r="DN11" s="606"/>
      <c r="DO11" s="606"/>
      <c r="DP11" s="607"/>
      <c r="DQ11" s="611">
        <v>501072</v>
      </c>
      <c r="DR11" s="606"/>
      <c r="DS11" s="606"/>
      <c r="DT11" s="606"/>
      <c r="DU11" s="606"/>
      <c r="DV11" s="606"/>
      <c r="DW11" s="606"/>
      <c r="DX11" s="606"/>
      <c r="DY11" s="606"/>
      <c r="DZ11" s="606"/>
      <c r="EA11" s="606"/>
      <c r="EB11" s="606"/>
      <c r="EC11" s="646"/>
    </row>
    <row r="12" spans="2:143" ht="11.25" customHeight="1">
      <c r="B12" s="600" t="s">
        <v>237</v>
      </c>
      <c r="C12" s="601"/>
      <c r="D12" s="601"/>
      <c r="E12" s="601"/>
      <c r="F12" s="601"/>
      <c r="G12" s="601"/>
      <c r="H12" s="601"/>
      <c r="I12" s="601"/>
      <c r="J12" s="601"/>
      <c r="K12" s="601"/>
      <c r="L12" s="601"/>
      <c r="M12" s="601"/>
      <c r="N12" s="601"/>
      <c r="O12" s="601"/>
      <c r="P12" s="601"/>
      <c r="Q12" s="602"/>
      <c r="R12" s="603">
        <v>5556051</v>
      </c>
      <c r="S12" s="606"/>
      <c r="T12" s="606"/>
      <c r="U12" s="606"/>
      <c r="V12" s="606"/>
      <c r="W12" s="606"/>
      <c r="X12" s="606"/>
      <c r="Y12" s="607"/>
      <c r="Z12" s="665">
        <v>4.8</v>
      </c>
      <c r="AA12" s="665"/>
      <c r="AB12" s="665"/>
      <c r="AC12" s="665"/>
      <c r="AD12" s="666">
        <v>5556051</v>
      </c>
      <c r="AE12" s="666"/>
      <c r="AF12" s="666"/>
      <c r="AG12" s="666"/>
      <c r="AH12" s="666"/>
      <c r="AI12" s="666"/>
      <c r="AJ12" s="666"/>
      <c r="AK12" s="666"/>
      <c r="AL12" s="608">
        <v>8.9</v>
      </c>
      <c r="AM12" s="609"/>
      <c r="AN12" s="609"/>
      <c r="AO12" s="667"/>
      <c r="AP12" s="600" t="s">
        <v>238</v>
      </c>
      <c r="AQ12" s="601"/>
      <c r="AR12" s="601"/>
      <c r="AS12" s="601"/>
      <c r="AT12" s="601"/>
      <c r="AU12" s="601"/>
      <c r="AV12" s="601"/>
      <c r="AW12" s="601"/>
      <c r="AX12" s="601"/>
      <c r="AY12" s="601"/>
      <c r="AZ12" s="601"/>
      <c r="BA12" s="601"/>
      <c r="BB12" s="601"/>
      <c r="BC12" s="601"/>
      <c r="BD12" s="601"/>
      <c r="BE12" s="601"/>
      <c r="BF12" s="602"/>
      <c r="BG12" s="603">
        <v>22732749</v>
      </c>
      <c r="BH12" s="606"/>
      <c r="BI12" s="606"/>
      <c r="BJ12" s="606"/>
      <c r="BK12" s="606"/>
      <c r="BL12" s="606"/>
      <c r="BM12" s="606"/>
      <c r="BN12" s="607"/>
      <c r="BO12" s="665">
        <v>39.799999999999997</v>
      </c>
      <c r="BP12" s="665"/>
      <c r="BQ12" s="665"/>
      <c r="BR12" s="665"/>
      <c r="BS12" s="611" t="s">
        <v>120</v>
      </c>
      <c r="BT12" s="606"/>
      <c r="BU12" s="606"/>
      <c r="BV12" s="606"/>
      <c r="BW12" s="606"/>
      <c r="BX12" s="606"/>
      <c r="BY12" s="606"/>
      <c r="BZ12" s="606"/>
      <c r="CA12" s="606"/>
      <c r="CB12" s="646"/>
      <c r="CD12" s="647" t="s">
        <v>239</v>
      </c>
      <c r="CE12" s="644"/>
      <c r="CF12" s="644"/>
      <c r="CG12" s="644"/>
      <c r="CH12" s="644"/>
      <c r="CI12" s="644"/>
      <c r="CJ12" s="644"/>
      <c r="CK12" s="644"/>
      <c r="CL12" s="644"/>
      <c r="CM12" s="644"/>
      <c r="CN12" s="644"/>
      <c r="CO12" s="644"/>
      <c r="CP12" s="644"/>
      <c r="CQ12" s="645"/>
      <c r="CR12" s="603">
        <v>1456270</v>
      </c>
      <c r="CS12" s="606"/>
      <c r="CT12" s="606"/>
      <c r="CU12" s="606"/>
      <c r="CV12" s="606"/>
      <c r="CW12" s="606"/>
      <c r="CX12" s="606"/>
      <c r="CY12" s="607"/>
      <c r="CZ12" s="665">
        <v>1.3</v>
      </c>
      <c r="DA12" s="665"/>
      <c r="DB12" s="665"/>
      <c r="DC12" s="665"/>
      <c r="DD12" s="611">
        <v>109673</v>
      </c>
      <c r="DE12" s="606"/>
      <c r="DF12" s="606"/>
      <c r="DG12" s="606"/>
      <c r="DH12" s="606"/>
      <c r="DI12" s="606"/>
      <c r="DJ12" s="606"/>
      <c r="DK12" s="606"/>
      <c r="DL12" s="606"/>
      <c r="DM12" s="606"/>
      <c r="DN12" s="606"/>
      <c r="DO12" s="606"/>
      <c r="DP12" s="607"/>
      <c r="DQ12" s="611">
        <v>632437</v>
      </c>
      <c r="DR12" s="606"/>
      <c r="DS12" s="606"/>
      <c r="DT12" s="606"/>
      <c r="DU12" s="606"/>
      <c r="DV12" s="606"/>
      <c r="DW12" s="606"/>
      <c r="DX12" s="606"/>
      <c r="DY12" s="606"/>
      <c r="DZ12" s="606"/>
      <c r="EA12" s="606"/>
      <c r="EB12" s="606"/>
      <c r="EC12" s="646"/>
    </row>
    <row r="13" spans="2:143" ht="11.25" customHeight="1">
      <c r="B13" s="600" t="s">
        <v>240</v>
      </c>
      <c r="C13" s="601"/>
      <c r="D13" s="601"/>
      <c r="E13" s="601"/>
      <c r="F13" s="601"/>
      <c r="G13" s="601"/>
      <c r="H13" s="601"/>
      <c r="I13" s="601"/>
      <c r="J13" s="601"/>
      <c r="K13" s="601"/>
      <c r="L13" s="601"/>
      <c r="M13" s="601"/>
      <c r="N13" s="601"/>
      <c r="O13" s="601"/>
      <c r="P13" s="601"/>
      <c r="Q13" s="602"/>
      <c r="R13" s="603">
        <v>56995</v>
      </c>
      <c r="S13" s="606"/>
      <c r="T13" s="606"/>
      <c r="U13" s="606"/>
      <c r="V13" s="606"/>
      <c r="W13" s="606"/>
      <c r="X13" s="606"/>
      <c r="Y13" s="607"/>
      <c r="Z13" s="665">
        <v>0</v>
      </c>
      <c r="AA13" s="665"/>
      <c r="AB13" s="665"/>
      <c r="AC13" s="665"/>
      <c r="AD13" s="666">
        <v>56995</v>
      </c>
      <c r="AE13" s="666"/>
      <c r="AF13" s="666"/>
      <c r="AG13" s="666"/>
      <c r="AH13" s="666"/>
      <c r="AI13" s="666"/>
      <c r="AJ13" s="666"/>
      <c r="AK13" s="666"/>
      <c r="AL13" s="608">
        <v>0.1</v>
      </c>
      <c r="AM13" s="609"/>
      <c r="AN13" s="609"/>
      <c r="AO13" s="667"/>
      <c r="AP13" s="600" t="s">
        <v>241</v>
      </c>
      <c r="AQ13" s="601"/>
      <c r="AR13" s="601"/>
      <c r="AS13" s="601"/>
      <c r="AT13" s="601"/>
      <c r="AU13" s="601"/>
      <c r="AV13" s="601"/>
      <c r="AW13" s="601"/>
      <c r="AX13" s="601"/>
      <c r="AY13" s="601"/>
      <c r="AZ13" s="601"/>
      <c r="BA13" s="601"/>
      <c r="BB13" s="601"/>
      <c r="BC13" s="601"/>
      <c r="BD13" s="601"/>
      <c r="BE13" s="601"/>
      <c r="BF13" s="602"/>
      <c r="BG13" s="603">
        <v>22649550</v>
      </c>
      <c r="BH13" s="606"/>
      <c r="BI13" s="606"/>
      <c r="BJ13" s="606"/>
      <c r="BK13" s="606"/>
      <c r="BL13" s="606"/>
      <c r="BM13" s="606"/>
      <c r="BN13" s="607"/>
      <c r="BO13" s="665">
        <v>39.6</v>
      </c>
      <c r="BP13" s="665"/>
      <c r="BQ13" s="665"/>
      <c r="BR13" s="665"/>
      <c r="BS13" s="611" t="s">
        <v>120</v>
      </c>
      <c r="BT13" s="606"/>
      <c r="BU13" s="606"/>
      <c r="BV13" s="606"/>
      <c r="BW13" s="606"/>
      <c r="BX13" s="606"/>
      <c r="BY13" s="606"/>
      <c r="BZ13" s="606"/>
      <c r="CA13" s="606"/>
      <c r="CB13" s="646"/>
      <c r="CD13" s="647" t="s">
        <v>242</v>
      </c>
      <c r="CE13" s="644"/>
      <c r="CF13" s="644"/>
      <c r="CG13" s="644"/>
      <c r="CH13" s="644"/>
      <c r="CI13" s="644"/>
      <c r="CJ13" s="644"/>
      <c r="CK13" s="644"/>
      <c r="CL13" s="644"/>
      <c r="CM13" s="644"/>
      <c r="CN13" s="644"/>
      <c r="CO13" s="644"/>
      <c r="CP13" s="644"/>
      <c r="CQ13" s="645"/>
      <c r="CR13" s="603">
        <v>10501043</v>
      </c>
      <c r="CS13" s="606"/>
      <c r="CT13" s="606"/>
      <c r="CU13" s="606"/>
      <c r="CV13" s="606"/>
      <c r="CW13" s="606"/>
      <c r="CX13" s="606"/>
      <c r="CY13" s="607"/>
      <c r="CZ13" s="665">
        <v>9.6</v>
      </c>
      <c r="DA13" s="665"/>
      <c r="DB13" s="665"/>
      <c r="DC13" s="665"/>
      <c r="DD13" s="611">
        <v>4389072</v>
      </c>
      <c r="DE13" s="606"/>
      <c r="DF13" s="606"/>
      <c r="DG13" s="606"/>
      <c r="DH13" s="606"/>
      <c r="DI13" s="606"/>
      <c r="DJ13" s="606"/>
      <c r="DK13" s="606"/>
      <c r="DL13" s="606"/>
      <c r="DM13" s="606"/>
      <c r="DN13" s="606"/>
      <c r="DO13" s="606"/>
      <c r="DP13" s="607"/>
      <c r="DQ13" s="611">
        <v>6498381</v>
      </c>
      <c r="DR13" s="606"/>
      <c r="DS13" s="606"/>
      <c r="DT13" s="606"/>
      <c r="DU13" s="606"/>
      <c r="DV13" s="606"/>
      <c r="DW13" s="606"/>
      <c r="DX13" s="606"/>
      <c r="DY13" s="606"/>
      <c r="DZ13" s="606"/>
      <c r="EA13" s="606"/>
      <c r="EB13" s="606"/>
      <c r="EC13" s="646"/>
    </row>
    <row r="14" spans="2:143" ht="11.25" customHeight="1">
      <c r="B14" s="600" t="s">
        <v>243</v>
      </c>
      <c r="C14" s="601"/>
      <c r="D14" s="601"/>
      <c r="E14" s="601"/>
      <c r="F14" s="601"/>
      <c r="G14" s="601"/>
      <c r="H14" s="601"/>
      <c r="I14" s="601"/>
      <c r="J14" s="601"/>
      <c r="K14" s="601"/>
      <c r="L14" s="601"/>
      <c r="M14" s="601"/>
      <c r="N14" s="601"/>
      <c r="O14" s="601"/>
      <c r="P14" s="601"/>
      <c r="Q14" s="602"/>
      <c r="R14" s="603" t="s">
        <v>120</v>
      </c>
      <c r="S14" s="606"/>
      <c r="T14" s="606"/>
      <c r="U14" s="606"/>
      <c r="V14" s="606"/>
      <c r="W14" s="606"/>
      <c r="X14" s="606"/>
      <c r="Y14" s="607"/>
      <c r="Z14" s="665" t="s">
        <v>231</v>
      </c>
      <c r="AA14" s="665"/>
      <c r="AB14" s="665"/>
      <c r="AC14" s="665"/>
      <c r="AD14" s="666" t="s">
        <v>120</v>
      </c>
      <c r="AE14" s="666"/>
      <c r="AF14" s="666"/>
      <c r="AG14" s="666"/>
      <c r="AH14" s="666"/>
      <c r="AI14" s="666"/>
      <c r="AJ14" s="666"/>
      <c r="AK14" s="666"/>
      <c r="AL14" s="608" t="s">
        <v>231</v>
      </c>
      <c r="AM14" s="609"/>
      <c r="AN14" s="609"/>
      <c r="AO14" s="667"/>
      <c r="AP14" s="600" t="s">
        <v>244</v>
      </c>
      <c r="AQ14" s="601"/>
      <c r="AR14" s="601"/>
      <c r="AS14" s="601"/>
      <c r="AT14" s="601"/>
      <c r="AU14" s="601"/>
      <c r="AV14" s="601"/>
      <c r="AW14" s="601"/>
      <c r="AX14" s="601"/>
      <c r="AY14" s="601"/>
      <c r="AZ14" s="601"/>
      <c r="BA14" s="601"/>
      <c r="BB14" s="601"/>
      <c r="BC14" s="601"/>
      <c r="BD14" s="601"/>
      <c r="BE14" s="601"/>
      <c r="BF14" s="602"/>
      <c r="BG14" s="603">
        <v>536846</v>
      </c>
      <c r="BH14" s="606"/>
      <c r="BI14" s="606"/>
      <c r="BJ14" s="606"/>
      <c r="BK14" s="606"/>
      <c r="BL14" s="606"/>
      <c r="BM14" s="606"/>
      <c r="BN14" s="607"/>
      <c r="BO14" s="665">
        <v>0.9</v>
      </c>
      <c r="BP14" s="665"/>
      <c r="BQ14" s="665"/>
      <c r="BR14" s="665"/>
      <c r="BS14" s="611" t="s">
        <v>120</v>
      </c>
      <c r="BT14" s="606"/>
      <c r="BU14" s="606"/>
      <c r="BV14" s="606"/>
      <c r="BW14" s="606"/>
      <c r="BX14" s="606"/>
      <c r="BY14" s="606"/>
      <c r="BZ14" s="606"/>
      <c r="CA14" s="606"/>
      <c r="CB14" s="646"/>
      <c r="CD14" s="647" t="s">
        <v>245</v>
      </c>
      <c r="CE14" s="644"/>
      <c r="CF14" s="644"/>
      <c r="CG14" s="644"/>
      <c r="CH14" s="644"/>
      <c r="CI14" s="644"/>
      <c r="CJ14" s="644"/>
      <c r="CK14" s="644"/>
      <c r="CL14" s="644"/>
      <c r="CM14" s="644"/>
      <c r="CN14" s="644"/>
      <c r="CO14" s="644"/>
      <c r="CP14" s="644"/>
      <c r="CQ14" s="645"/>
      <c r="CR14" s="603">
        <v>4729284</v>
      </c>
      <c r="CS14" s="606"/>
      <c r="CT14" s="606"/>
      <c r="CU14" s="606"/>
      <c r="CV14" s="606"/>
      <c r="CW14" s="606"/>
      <c r="CX14" s="606"/>
      <c r="CY14" s="607"/>
      <c r="CZ14" s="665">
        <v>4.3</v>
      </c>
      <c r="DA14" s="665"/>
      <c r="DB14" s="665"/>
      <c r="DC14" s="665"/>
      <c r="DD14" s="611">
        <v>227301</v>
      </c>
      <c r="DE14" s="606"/>
      <c r="DF14" s="606"/>
      <c r="DG14" s="606"/>
      <c r="DH14" s="606"/>
      <c r="DI14" s="606"/>
      <c r="DJ14" s="606"/>
      <c r="DK14" s="606"/>
      <c r="DL14" s="606"/>
      <c r="DM14" s="606"/>
      <c r="DN14" s="606"/>
      <c r="DO14" s="606"/>
      <c r="DP14" s="607"/>
      <c r="DQ14" s="611">
        <v>4517314</v>
      </c>
      <c r="DR14" s="606"/>
      <c r="DS14" s="606"/>
      <c r="DT14" s="606"/>
      <c r="DU14" s="606"/>
      <c r="DV14" s="606"/>
      <c r="DW14" s="606"/>
      <c r="DX14" s="606"/>
      <c r="DY14" s="606"/>
      <c r="DZ14" s="606"/>
      <c r="EA14" s="606"/>
      <c r="EB14" s="606"/>
      <c r="EC14" s="646"/>
    </row>
    <row r="15" spans="2:143" ht="11.25" customHeight="1">
      <c r="B15" s="600" t="s">
        <v>246</v>
      </c>
      <c r="C15" s="601"/>
      <c r="D15" s="601"/>
      <c r="E15" s="601"/>
      <c r="F15" s="601"/>
      <c r="G15" s="601"/>
      <c r="H15" s="601"/>
      <c r="I15" s="601"/>
      <c r="J15" s="601"/>
      <c r="K15" s="601"/>
      <c r="L15" s="601"/>
      <c r="M15" s="601"/>
      <c r="N15" s="601"/>
      <c r="O15" s="601"/>
      <c r="P15" s="601"/>
      <c r="Q15" s="602"/>
      <c r="R15" s="603">
        <v>298950</v>
      </c>
      <c r="S15" s="606"/>
      <c r="T15" s="606"/>
      <c r="U15" s="606"/>
      <c r="V15" s="606"/>
      <c r="W15" s="606"/>
      <c r="X15" s="606"/>
      <c r="Y15" s="607"/>
      <c r="Z15" s="665">
        <v>0.3</v>
      </c>
      <c r="AA15" s="665"/>
      <c r="AB15" s="665"/>
      <c r="AC15" s="665"/>
      <c r="AD15" s="666">
        <v>298950</v>
      </c>
      <c r="AE15" s="666"/>
      <c r="AF15" s="666"/>
      <c r="AG15" s="666"/>
      <c r="AH15" s="666"/>
      <c r="AI15" s="666"/>
      <c r="AJ15" s="666"/>
      <c r="AK15" s="666"/>
      <c r="AL15" s="608">
        <v>0.5</v>
      </c>
      <c r="AM15" s="609"/>
      <c r="AN15" s="609"/>
      <c r="AO15" s="667"/>
      <c r="AP15" s="600" t="s">
        <v>247</v>
      </c>
      <c r="AQ15" s="601"/>
      <c r="AR15" s="601"/>
      <c r="AS15" s="601"/>
      <c r="AT15" s="601"/>
      <c r="AU15" s="601"/>
      <c r="AV15" s="601"/>
      <c r="AW15" s="601"/>
      <c r="AX15" s="601"/>
      <c r="AY15" s="601"/>
      <c r="AZ15" s="601"/>
      <c r="BA15" s="601"/>
      <c r="BB15" s="601"/>
      <c r="BC15" s="601"/>
      <c r="BD15" s="601"/>
      <c r="BE15" s="601"/>
      <c r="BF15" s="602"/>
      <c r="BG15" s="603">
        <v>2063247</v>
      </c>
      <c r="BH15" s="606"/>
      <c r="BI15" s="606"/>
      <c r="BJ15" s="606"/>
      <c r="BK15" s="606"/>
      <c r="BL15" s="606"/>
      <c r="BM15" s="606"/>
      <c r="BN15" s="607"/>
      <c r="BO15" s="665">
        <v>3.6</v>
      </c>
      <c r="BP15" s="665"/>
      <c r="BQ15" s="665"/>
      <c r="BR15" s="665"/>
      <c r="BS15" s="611" t="s">
        <v>120</v>
      </c>
      <c r="BT15" s="606"/>
      <c r="BU15" s="606"/>
      <c r="BV15" s="606"/>
      <c r="BW15" s="606"/>
      <c r="BX15" s="606"/>
      <c r="BY15" s="606"/>
      <c r="BZ15" s="606"/>
      <c r="CA15" s="606"/>
      <c r="CB15" s="646"/>
      <c r="CD15" s="647" t="s">
        <v>248</v>
      </c>
      <c r="CE15" s="644"/>
      <c r="CF15" s="644"/>
      <c r="CG15" s="644"/>
      <c r="CH15" s="644"/>
      <c r="CI15" s="644"/>
      <c r="CJ15" s="644"/>
      <c r="CK15" s="644"/>
      <c r="CL15" s="644"/>
      <c r="CM15" s="644"/>
      <c r="CN15" s="644"/>
      <c r="CO15" s="644"/>
      <c r="CP15" s="644"/>
      <c r="CQ15" s="645"/>
      <c r="CR15" s="603">
        <v>16951846</v>
      </c>
      <c r="CS15" s="606"/>
      <c r="CT15" s="606"/>
      <c r="CU15" s="606"/>
      <c r="CV15" s="606"/>
      <c r="CW15" s="606"/>
      <c r="CX15" s="606"/>
      <c r="CY15" s="607"/>
      <c r="CZ15" s="665">
        <v>15.4</v>
      </c>
      <c r="DA15" s="665"/>
      <c r="DB15" s="665"/>
      <c r="DC15" s="665"/>
      <c r="DD15" s="611">
        <v>6363342</v>
      </c>
      <c r="DE15" s="606"/>
      <c r="DF15" s="606"/>
      <c r="DG15" s="606"/>
      <c r="DH15" s="606"/>
      <c r="DI15" s="606"/>
      <c r="DJ15" s="606"/>
      <c r="DK15" s="606"/>
      <c r="DL15" s="606"/>
      <c r="DM15" s="606"/>
      <c r="DN15" s="606"/>
      <c r="DO15" s="606"/>
      <c r="DP15" s="607"/>
      <c r="DQ15" s="611">
        <v>8624506</v>
      </c>
      <c r="DR15" s="606"/>
      <c r="DS15" s="606"/>
      <c r="DT15" s="606"/>
      <c r="DU15" s="606"/>
      <c r="DV15" s="606"/>
      <c r="DW15" s="606"/>
      <c r="DX15" s="606"/>
      <c r="DY15" s="606"/>
      <c r="DZ15" s="606"/>
      <c r="EA15" s="606"/>
      <c r="EB15" s="606"/>
      <c r="EC15" s="646"/>
    </row>
    <row r="16" spans="2:143" ht="11.25" customHeight="1">
      <c r="B16" s="600" t="s">
        <v>249</v>
      </c>
      <c r="C16" s="601"/>
      <c r="D16" s="601"/>
      <c r="E16" s="601"/>
      <c r="F16" s="601"/>
      <c r="G16" s="601"/>
      <c r="H16" s="601"/>
      <c r="I16" s="601"/>
      <c r="J16" s="601"/>
      <c r="K16" s="601"/>
      <c r="L16" s="601"/>
      <c r="M16" s="601"/>
      <c r="N16" s="601"/>
      <c r="O16" s="601"/>
      <c r="P16" s="601"/>
      <c r="Q16" s="602"/>
      <c r="R16" s="603" t="s">
        <v>231</v>
      </c>
      <c r="S16" s="606"/>
      <c r="T16" s="606"/>
      <c r="U16" s="606"/>
      <c r="V16" s="606"/>
      <c r="W16" s="606"/>
      <c r="X16" s="606"/>
      <c r="Y16" s="607"/>
      <c r="Z16" s="665" t="s">
        <v>120</v>
      </c>
      <c r="AA16" s="665"/>
      <c r="AB16" s="665"/>
      <c r="AC16" s="665"/>
      <c r="AD16" s="666" t="s">
        <v>120</v>
      </c>
      <c r="AE16" s="666"/>
      <c r="AF16" s="666"/>
      <c r="AG16" s="666"/>
      <c r="AH16" s="666"/>
      <c r="AI16" s="666"/>
      <c r="AJ16" s="666"/>
      <c r="AK16" s="666"/>
      <c r="AL16" s="608" t="s">
        <v>231</v>
      </c>
      <c r="AM16" s="609"/>
      <c r="AN16" s="609"/>
      <c r="AO16" s="667"/>
      <c r="AP16" s="600" t="s">
        <v>250</v>
      </c>
      <c r="AQ16" s="601"/>
      <c r="AR16" s="601"/>
      <c r="AS16" s="601"/>
      <c r="AT16" s="601"/>
      <c r="AU16" s="601"/>
      <c r="AV16" s="601"/>
      <c r="AW16" s="601"/>
      <c r="AX16" s="601"/>
      <c r="AY16" s="601"/>
      <c r="AZ16" s="601"/>
      <c r="BA16" s="601"/>
      <c r="BB16" s="601"/>
      <c r="BC16" s="601"/>
      <c r="BD16" s="601"/>
      <c r="BE16" s="601"/>
      <c r="BF16" s="602"/>
      <c r="BG16" s="603" t="s">
        <v>120</v>
      </c>
      <c r="BH16" s="606"/>
      <c r="BI16" s="606"/>
      <c r="BJ16" s="606"/>
      <c r="BK16" s="606"/>
      <c r="BL16" s="606"/>
      <c r="BM16" s="606"/>
      <c r="BN16" s="607"/>
      <c r="BO16" s="665" t="s">
        <v>120</v>
      </c>
      <c r="BP16" s="665"/>
      <c r="BQ16" s="665"/>
      <c r="BR16" s="665"/>
      <c r="BS16" s="611" t="s">
        <v>231</v>
      </c>
      <c r="BT16" s="606"/>
      <c r="BU16" s="606"/>
      <c r="BV16" s="606"/>
      <c r="BW16" s="606"/>
      <c r="BX16" s="606"/>
      <c r="BY16" s="606"/>
      <c r="BZ16" s="606"/>
      <c r="CA16" s="606"/>
      <c r="CB16" s="646"/>
      <c r="CD16" s="647" t="s">
        <v>251</v>
      </c>
      <c r="CE16" s="644"/>
      <c r="CF16" s="644"/>
      <c r="CG16" s="644"/>
      <c r="CH16" s="644"/>
      <c r="CI16" s="644"/>
      <c r="CJ16" s="644"/>
      <c r="CK16" s="644"/>
      <c r="CL16" s="644"/>
      <c r="CM16" s="644"/>
      <c r="CN16" s="644"/>
      <c r="CO16" s="644"/>
      <c r="CP16" s="644"/>
      <c r="CQ16" s="645"/>
      <c r="CR16" s="603">
        <v>137157</v>
      </c>
      <c r="CS16" s="606"/>
      <c r="CT16" s="606"/>
      <c r="CU16" s="606"/>
      <c r="CV16" s="606"/>
      <c r="CW16" s="606"/>
      <c r="CX16" s="606"/>
      <c r="CY16" s="607"/>
      <c r="CZ16" s="665">
        <v>0.1</v>
      </c>
      <c r="DA16" s="665"/>
      <c r="DB16" s="665"/>
      <c r="DC16" s="665"/>
      <c r="DD16" s="611" t="s">
        <v>120</v>
      </c>
      <c r="DE16" s="606"/>
      <c r="DF16" s="606"/>
      <c r="DG16" s="606"/>
      <c r="DH16" s="606"/>
      <c r="DI16" s="606"/>
      <c r="DJ16" s="606"/>
      <c r="DK16" s="606"/>
      <c r="DL16" s="606"/>
      <c r="DM16" s="606"/>
      <c r="DN16" s="606"/>
      <c r="DO16" s="606"/>
      <c r="DP16" s="607"/>
      <c r="DQ16" s="611">
        <v>7533</v>
      </c>
      <c r="DR16" s="606"/>
      <c r="DS16" s="606"/>
      <c r="DT16" s="606"/>
      <c r="DU16" s="606"/>
      <c r="DV16" s="606"/>
      <c r="DW16" s="606"/>
      <c r="DX16" s="606"/>
      <c r="DY16" s="606"/>
      <c r="DZ16" s="606"/>
      <c r="EA16" s="606"/>
      <c r="EB16" s="606"/>
      <c r="EC16" s="646"/>
    </row>
    <row r="17" spans="2:133" ht="11.25" customHeight="1">
      <c r="B17" s="600" t="s">
        <v>252</v>
      </c>
      <c r="C17" s="601"/>
      <c r="D17" s="601"/>
      <c r="E17" s="601"/>
      <c r="F17" s="601"/>
      <c r="G17" s="601"/>
      <c r="H17" s="601"/>
      <c r="I17" s="601"/>
      <c r="J17" s="601"/>
      <c r="K17" s="601"/>
      <c r="L17" s="601"/>
      <c r="M17" s="601"/>
      <c r="N17" s="601"/>
      <c r="O17" s="601"/>
      <c r="P17" s="601"/>
      <c r="Q17" s="602"/>
      <c r="R17" s="603">
        <v>320560</v>
      </c>
      <c r="S17" s="606"/>
      <c r="T17" s="606"/>
      <c r="U17" s="606"/>
      <c r="V17" s="606"/>
      <c r="W17" s="606"/>
      <c r="X17" s="606"/>
      <c r="Y17" s="607"/>
      <c r="Z17" s="665">
        <v>0.3</v>
      </c>
      <c r="AA17" s="665"/>
      <c r="AB17" s="665"/>
      <c r="AC17" s="665"/>
      <c r="AD17" s="666">
        <v>320560</v>
      </c>
      <c r="AE17" s="666"/>
      <c r="AF17" s="666"/>
      <c r="AG17" s="666"/>
      <c r="AH17" s="666"/>
      <c r="AI17" s="666"/>
      <c r="AJ17" s="666"/>
      <c r="AK17" s="666"/>
      <c r="AL17" s="608">
        <v>0.5</v>
      </c>
      <c r="AM17" s="609"/>
      <c r="AN17" s="609"/>
      <c r="AO17" s="667"/>
      <c r="AP17" s="600" t="s">
        <v>253</v>
      </c>
      <c r="AQ17" s="601"/>
      <c r="AR17" s="601"/>
      <c r="AS17" s="601"/>
      <c r="AT17" s="601"/>
      <c r="AU17" s="601"/>
      <c r="AV17" s="601"/>
      <c r="AW17" s="601"/>
      <c r="AX17" s="601"/>
      <c r="AY17" s="601"/>
      <c r="AZ17" s="601"/>
      <c r="BA17" s="601"/>
      <c r="BB17" s="601"/>
      <c r="BC17" s="601"/>
      <c r="BD17" s="601"/>
      <c r="BE17" s="601"/>
      <c r="BF17" s="602"/>
      <c r="BG17" s="603" t="s">
        <v>120</v>
      </c>
      <c r="BH17" s="606"/>
      <c r="BI17" s="606"/>
      <c r="BJ17" s="606"/>
      <c r="BK17" s="606"/>
      <c r="BL17" s="606"/>
      <c r="BM17" s="606"/>
      <c r="BN17" s="607"/>
      <c r="BO17" s="665" t="s">
        <v>120</v>
      </c>
      <c r="BP17" s="665"/>
      <c r="BQ17" s="665"/>
      <c r="BR17" s="665"/>
      <c r="BS17" s="611" t="s">
        <v>231</v>
      </c>
      <c r="BT17" s="606"/>
      <c r="BU17" s="606"/>
      <c r="BV17" s="606"/>
      <c r="BW17" s="606"/>
      <c r="BX17" s="606"/>
      <c r="BY17" s="606"/>
      <c r="BZ17" s="606"/>
      <c r="CA17" s="606"/>
      <c r="CB17" s="646"/>
      <c r="CD17" s="647" t="s">
        <v>254</v>
      </c>
      <c r="CE17" s="644"/>
      <c r="CF17" s="644"/>
      <c r="CG17" s="644"/>
      <c r="CH17" s="644"/>
      <c r="CI17" s="644"/>
      <c r="CJ17" s="644"/>
      <c r="CK17" s="644"/>
      <c r="CL17" s="644"/>
      <c r="CM17" s="644"/>
      <c r="CN17" s="644"/>
      <c r="CO17" s="644"/>
      <c r="CP17" s="644"/>
      <c r="CQ17" s="645"/>
      <c r="CR17" s="603">
        <v>9960472</v>
      </c>
      <c r="CS17" s="606"/>
      <c r="CT17" s="606"/>
      <c r="CU17" s="606"/>
      <c r="CV17" s="606"/>
      <c r="CW17" s="606"/>
      <c r="CX17" s="606"/>
      <c r="CY17" s="607"/>
      <c r="CZ17" s="665">
        <v>9.1</v>
      </c>
      <c r="DA17" s="665"/>
      <c r="DB17" s="665"/>
      <c r="DC17" s="665"/>
      <c r="DD17" s="611" t="s">
        <v>231</v>
      </c>
      <c r="DE17" s="606"/>
      <c r="DF17" s="606"/>
      <c r="DG17" s="606"/>
      <c r="DH17" s="606"/>
      <c r="DI17" s="606"/>
      <c r="DJ17" s="606"/>
      <c r="DK17" s="606"/>
      <c r="DL17" s="606"/>
      <c r="DM17" s="606"/>
      <c r="DN17" s="606"/>
      <c r="DO17" s="606"/>
      <c r="DP17" s="607"/>
      <c r="DQ17" s="611">
        <v>9953918</v>
      </c>
      <c r="DR17" s="606"/>
      <c r="DS17" s="606"/>
      <c r="DT17" s="606"/>
      <c r="DU17" s="606"/>
      <c r="DV17" s="606"/>
      <c r="DW17" s="606"/>
      <c r="DX17" s="606"/>
      <c r="DY17" s="606"/>
      <c r="DZ17" s="606"/>
      <c r="EA17" s="606"/>
      <c r="EB17" s="606"/>
      <c r="EC17" s="646"/>
    </row>
    <row r="18" spans="2:133" ht="11.25" customHeight="1">
      <c r="B18" s="600" t="s">
        <v>255</v>
      </c>
      <c r="C18" s="601"/>
      <c r="D18" s="601"/>
      <c r="E18" s="601"/>
      <c r="F18" s="601"/>
      <c r="G18" s="601"/>
      <c r="H18" s="601"/>
      <c r="I18" s="601"/>
      <c r="J18" s="601"/>
      <c r="K18" s="601"/>
      <c r="L18" s="601"/>
      <c r="M18" s="601"/>
      <c r="N18" s="601"/>
      <c r="O18" s="601"/>
      <c r="P18" s="601"/>
      <c r="Q18" s="602"/>
      <c r="R18" s="603">
        <v>1446814</v>
      </c>
      <c r="S18" s="606"/>
      <c r="T18" s="606"/>
      <c r="U18" s="606"/>
      <c r="V18" s="606"/>
      <c r="W18" s="606"/>
      <c r="X18" s="606"/>
      <c r="Y18" s="607"/>
      <c r="Z18" s="665">
        <v>1.3</v>
      </c>
      <c r="AA18" s="665"/>
      <c r="AB18" s="665"/>
      <c r="AC18" s="665"/>
      <c r="AD18" s="666">
        <v>1176621</v>
      </c>
      <c r="AE18" s="666"/>
      <c r="AF18" s="666"/>
      <c r="AG18" s="666"/>
      <c r="AH18" s="666"/>
      <c r="AI18" s="666"/>
      <c r="AJ18" s="666"/>
      <c r="AK18" s="666"/>
      <c r="AL18" s="608">
        <v>1.9</v>
      </c>
      <c r="AM18" s="609"/>
      <c r="AN18" s="609"/>
      <c r="AO18" s="667"/>
      <c r="AP18" s="600" t="s">
        <v>256</v>
      </c>
      <c r="AQ18" s="601"/>
      <c r="AR18" s="601"/>
      <c r="AS18" s="601"/>
      <c r="AT18" s="601"/>
      <c r="AU18" s="601"/>
      <c r="AV18" s="601"/>
      <c r="AW18" s="601"/>
      <c r="AX18" s="601"/>
      <c r="AY18" s="601"/>
      <c r="AZ18" s="601"/>
      <c r="BA18" s="601"/>
      <c r="BB18" s="601"/>
      <c r="BC18" s="601"/>
      <c r="BD18" s="601"/>
      <c r="BE18" s="601"/>
      <c r="BF18" s="602"/>
      <c r="BG18" s="603" t="s">
        <v>120</v>
      </c>
      <c r="BH18" s="606"/>
      <c r="BI18" s="606"/>
      <c r="BJ18" s="606"/>
      <c r="BK18" s="606"/>
      <c r="BL18" s="606"/>
      <c r="BM18" s="606"/>
      <c r="BN18" s="607"/>
      <c r="BO18" s="665" t="s">
        <v>120</v>
      </c>
      <c r="BP18" s="665"/>
      <c r="BQ18" s="665"/>
      <c r="BR18" s="665"/>
      <c r="BS18" s="611" t="s">
        <v>120</v>
      </c>
      <c r="BT18" s="606"/>
      <c r="BU18" s="606"/>
      <c r="BV18" s="606"/>
      <c r="BW18" s="606"/>
      <c r="BX18" s="606"/>
      <c r="BY18" s="606"/>
      <c r="BZ18" s="606"/>
      <c r="CA18" s="606"/>
      <c r="CB18" s="646"/>
      <c r="CD18" s="647" t="s">
        <v>257</v>
      </c>
      <c r="CE18" s="644"/>
      <c r="CF18" s="644"/>
      <c r="CG18" s="644"/>
      <c r="CH18" s="644"/>
      <c r="CI18" s="644"/>
      <c r="CJ18" s="644"/>
      <c r="CK18" s="644"/>
      <c r="CL18" s="644"/>
      <c r="CM18" s="644"/>
      <c r="CN18" s="644"/>
      <c r="CO18" s="644"/>
      <c r="CP18" s="644"/>
      <c r="CQ18" s="645"/>
      <c r="CR18" s="603" t="s">
        <v>231</v>
      </c>
      <c r="CS18" s="606"/>
      <c r="CT18" s="606"/>
      <c r="CU18" s="606"/>
      <c r="CV18" s="606"/>
      <c r="CW18" s="606"/>
      <c r="CX18" s="606"/>
      <c r="CY18" s="607"/>
      <c r="CZ18" s="665" t="s">
        <v>231</v>
      </c>
      <c r="DA18" s="665"/>
      <c r="DB18" s="665"/>
      <c r="DC18" s="665"/>
      <c r="DD18" s="611" t="s">
        <v>231</v>
      </c>
      <c r="DE18" s="606"/>
      <c r="DF18" s="606"/>
      <c r="DG18" s="606"/>
      <c r="DH18" s="606"/>
      <c r="DI18" s="606"/>
      <c r="DJ18" s="606"/>
      <c r="DK18" s="606"/>
      <c r="DL18" s="606"/>
      <c r="DM18" s="606"/>
      <c r="DN18" s="606"/>
      <c r="DO18" s="606"/>
      <c r="DP18" s="607"/>
      <c r="DQ18" s="611" t="s">
        <v>231</v>
      </c>
      <c r="DR18" s="606"/>
      <c r="DS18" s="606"/>
      <c r="DT18" s="606"/>
      <c r="DU18" s="606"/>
      <c r="DV18" s="606"/>
      <c r="DW18" s="606"/>
      <c r="DX18" s="606"/>
      <c r="DY18" s="606"/>
      <c r="DZ18" s="606"/>
      <c r="EA18" s="606"/>
      <c r="EB18" s="606"/>
      <c r="EC18" s="646"/>
    </row>
    <row r="19" spans="2:133" ht="11.25" customHeight="1">
      <c r="B19" s="600" t="s">
        <v>258</v>
      </c>
      <c r="C19" s="601"/>
      <c r="D19" s="601"/>
      <c r="E19" s="601"/>
      <c r="F19" s="601"/>
      <c r="G19" s="601"/>
      <c r="H19" s="601"/>
      <c r="I19" s="601"/>
      <c r="J19" s="601"/>
      <c r="K19" s="601"/>
      <c r="L19" s="601"/>
      <c r="M19" s="601"/>
      <c r="N19" s="601"/>
      <c r="O19" s="601"/>
      <c r="P19" s="601"/>
      <c r="Q19" s="602"/>
      <c r="R19" s="603">
        <v>1176621</v>
      </c>
      <c r="S19" s="606"/>
      <c r="T19" s="606"/>
      <c r="U19" s="606"/>
      <c r="V19" s="606"/>
      <c r="W19" s="606"/>
      <c r="X19" s="606"/>
      <c r="Y19" s="607"/>
      <c r="Z19" s="665">
        <v>1</v>
      </c>
      <c r="AA19" s="665"/>
      <c r="AB19" s="665"/>
      <c r="AC19" s="665"/>
      <c r="AD19" s="666">
        <v>1176621</v>
      </c>
      <c r="AE19" s="666"/>
      <c r="AF19" s="666"/>
      <c r="AG19" s="666"/>
      <c r="AH19" s="666"/>
      <c r="AI19" s="666"/>
      <c r="AJ19" s="666"/>
      <c r="AK19" s="666"/>
      <c r="AL19" s="608">
        <v>1.9</v>
      </c>
      <c r="AM19" s="609"/>
      <c r="AN19" s="609"/>
      <c r="AO19" s="667"/>
      <c r="AP19" s="600" t="s">
        <v>259</v>
      </c>
      <c r="AQ19" s="601"/>
      <c r="AR19" s="601"/>
      <c r="AS19" s="601"/>
      <c r="AT19" s="601"/>
      <c r="AU19" s="601"/>
      <c r="AV19" s="601"/>
      <c r="AW19" s="601"/>
      <c r="AX19" s="601"/>
      <c r="AY19" s="601"/>
      <c r="AZ19" s="601"/>
      <c r="BA19" s="601"/>
      <c r="BB19" s="601"/>
      <c r="BC19" s="601"/>
      <c r="BD19" s="601"/>
      <c r="BE19" s="601"/>
      <c r="BF19" s="602"/>
      <c r="BG19" s="603">
        <v>5869830</v>
      </c>
      <c r="BH19" s="606"/>
      <c r="BI19" s="606"/>
      <c r="BJ19" s="606"/>
      <c r="BK19" s="606"/>
      <c r="BL19" s="606"/>
      <c r="BM19" s="606"/>
      <c r="BN19" s="607"/>
      <c r="BO19" s="665">
        <v>10.3</v>
      </c>
      <c r="BP19" s="665"/>
      <c r="BQ19" s="665"/>
      <c r="BR19" s="665"/>
      <c r="BS19" s="611" t="s">
        <v>120</v>
      </c>
      <c r="BT19" s="606"/>
      <c r="BU19" s="606"/>
      <c r="BV19" s="606"/>
      <c r="BW19" s="606"/>
      <c r="BX19" s="606"/>
      <c r="BY19" s="606"/>
      <c r="BZ19" s="606"/>
      <c r="CA19" s="606"/>
      <c r="CB19" s="646"/>
      <c r="CD19" s="647" t="s">
        <v>260</v>
      </c>
      <c r="CE19" s="644"/>
      <c r="CF19" s="644"/>
      <c r="CG19" s="644"/>
      <c r="CH19" s="644"/>
      <c r="CI19" s="644"/>
      <c r="CJ19" s="644"/>
      <c r="CK19" s="644"/>
      <c r="CL19" s="644"/>
      <c r="CM19" s="644"/>
      <c r="CN19" s="644"/>
      <c r="CO19" s="644"/>
      <c r="CP19" s="644"/>
      <c r="CQ19" s="645"/>
      <c r="CR19" s="603" t="s">
        <v>231</v>
      </c>
      <c r="CS19" s="606"/>
      <c r="CT19" s="606"/>
      <c r="CU19" s="606"/>
      <c r="CV19" s="606"/>
      <c r="CW19" s="606"/>
      <c r="CX19" s="606"/>
      <c r="CY19" s="607"/>
      <c r="CZ19" s="665" t="s">
        <v>231</v>
      </c>
      <c r="DA19" s="665"/>
      <c r="DB19" s="665"/>
      <c r="DC19" s="665"/>
      <c r="DD19" s="611" t="s">
        <v>231</v>
      </c>
      <c r="DE19" s="606"/>
      <c r="DF19" s="606"/>
      <c r="DG19" s="606"/>
      <c r="DH19" s="606"/>
      <c r="DI19" s="606"/>
      <c r="DJ19" s="606"/>
      <c r="DK19" s="606"/>
      <c r="DL19" s="606"/>
      <c r="DM19" s="606"/>
      <c r="DN19" s="606"/>
      <c r="DO19" s="606"/>
      <c r="DP19" s="607"/>
      <c r="DQ19" s="611" t="s">
        <v>120</v>
      </c>
      <c r="DR19" s="606"/>
      <c r="DS19" s="606"/>
      <c r="DT19" s="606"/>
      <c r="DU19" s="606"/>
      <c r="DV19" s="606"/>
      <c r="DW19" s="606"/>
      <c r="DX19" s="606"/>
      <c r="DY19" s="606"/>
      <c r="DZ19" s="606"/>
      <c r="EA19" s="606"/>
      <c r="EB19" s="606"/>
      <c r="EC19" s="646"/>
    </row>
    <row r="20" spans="2:133" ht="11.25" customHeight="1">
      <c r="B20" s="600" t="s">
        <v>261</v>
      </c>
      <c r="C20" s="601"/>
      <c r="D20" s="601"/>
      <c r="E20" s="601"/>
      <c r="F20" s="601"/>
      <c r="G20" s="601"/>
      <c r="H20" s="601"/>
      <c r="I20" s="601"/>
      <c r="J20" s="601"/>
      <c r="K20" s="601"/>
      <c r="L20" s="601"/>
      <c r="M20" s="601"/>
      <c r="N20" s="601"/>
      <c r="O20" s="601"/>
      <c r="P20" s="601"/>
      <c r="Q20" s="602"/>
      <c r="R20" s="603">
        <v>269574</v>
      </c>
      <c r="S20" s="606"/>
      <c r="T20" s="606"/>
      <c r="U20" s="606"/>
      <c r="V20" s="606"/>
      <c r="W20" s="606"/>
      <c r="X20" s="606"/>
      <c r="Y20" s="607"/>
      <c r="Z20" s="665">
        <v>0.2</v>
      </c>
      <c r="AA20" s="665"/>
      <c r="AB20" s="665"/>
      <c r="AC20" s="665"/>
      <c r="AD20" s="666" t="s">
        <v>231</v>
      </c>
      <c r="AE20" s="666"/>
      <c r="AF20" s="666"/>
      <c r="AG20" s="666"/>
      <c r="AH20" s="666"/>
      <c r="AI20" s="666"/>
      <c r="AJ20" s="666"/>
      <c r="AK20" s="666"/>
      <c r="AL20" s="608" t="s">
        <v>120</v>
      </c>
      <c r="AM20" s="609"/>
      <c r="AN20" s="609"/>
      <c r="AO20" s="667"/>
      <c r="AP20" s="600" t="s">
        <v>262</v>
      </c>
      <c r="AQ20" s="601"/>
      <c r="AR20" s="601"/>
      <c r="AS20" s="601"/>
      <c r="AT20" s="601"/>
      <c r="AU20" s="601"/>
      <c r="AV20" s="601"/>
      <c r="AW20" s="601"/>
      <c r="AX20" s="601"/>
      <c r="AY20" s="601"/>
      <c r="AZ20" s="601"/>
      <c r="BA20" s="601"/>
      <c r="BB20" s="601"/>
      <c r="BC20" s="601"/>
      <c r="BD20" s="601"/>
      <c r="BE20" s="601"/>
      <c r="BF20" s="602"/>
      <c r="BG20" s="603">
        <v>5869830</v>
      </c>
      <c r="BH20" s="606"/>
      <c r="BI20" s="606"/>
      <c r="BJ20" s="606"/>
      <c r="BK20" s="606"/>
      <c r="BL20" s="606"/>
      <c r="BM20" s="606"/>
      <c r="BN20" s="607"/>
      <c r="BO20" s="665">
        <v>10.3</v>
      </c>
      <c r="BP20" s="665"/>
      <c r="BQ20" s="665"/>
      <c r="BR20" s="665"/>
      <c r="BS20" s="611" t="s">
        <v>120</v>
      </c>
      <c r="BT20" s="606"/>
      <c r="BU20" s="606"/>
      <c r="BV20" s="606"/>
      <c r="BW20" s="606"/>
      <c r="BX20" s="606"/>
      <c r="BY20" s="606"/>
      <c r="BZ20" s="606"/>
      <c r="CA20" s="606"/>
      <c r="CB20" s="646"/>
      <c r="CD20" s="647" t="s">
        <v>263</v>
      </c>
      <c r="CE20" s="644"/>
      <c r="CF20" s="644"/>
      <c r="CG20" s="644"/>
      <c r="CH20" s="644"/>
      <c r="CI20" s="644"/>
      <c r="CJ20" s="644"/>
      <c r="CK20" s="644"/>
      <c r="CL20" s="644"/>
      <c r="CM20" s="644"/>
      <c r="CN20" s="644"/>
      <c r="CO20" s="644"/>
      <c r="CP20" s="644"/>
      <c r="CQ20" s="645"/>
      <c r="CR20" s="603">
        <v>109763207</v>
      </c>
      <c r="CS20" s="606"/>
      <c r="CT20" s="606"/>
      <c r="CU20" s="606"/>
      <c r="CV20" s="606"/>
      <c r="CW20" s="606"/>
      <c r="CX20" s="606"/>
      <c r="CY20" s="607"/>
      <c r="CZ20" s="665">
        <v>100</v>
      </c>
      <c r="DA20" s="665"/>
      <c r="DB20" s="665"/>
      <c r="DC20" s="665"/>
      <c r="DD20" s="611">
        <v>14143724</v>
      </c>
      <c r="DE20" s="606"/>
      <c r="DF20" s="606"/>
      <c r="DG20" s="606"/>
      <c r="DH20" s="606"/>
      <c r="DI20" s="606"/>
      <c r="DJ20" s="606"/>
      <c r="DK20" s="606"/>
      <c r="DL20" s="606"/>
      <c r="DM20" s="606"/>
      <c r="DN20" s="606"/>
      <c r="DO20" s="606"/>
      <c r="DP20" s="607"/>
      <c r="DQ20" s="611">
        <v>69299291</v>
      </c>
      <c r="DR20" s="606"/>
      <c r="DS20" s="606"/>
      <c r="DT20" s="606"/>
      <c r="DU20" s="606"/>
      <c r="DV20" s="606"/>
      <c r="DW20" s="606"/>
      <c r="DX20" s="606"/>
      <c r="DY20" s="606"/>
      <c r="DZ20" s="606"/>
      <c r="EA20" s="606"/>
      <c r="EB20" s="606"/>
      <c r="EC20" s="646"/>
    </row>
    <row r="21" spans="2:133" ht="11.25" customHeight="1">
      <c r="B21" s="600" t="s">
        <v>264</v>
      </c>
      <c r="C21" s="601"/>
      <c r="D21" s="601"/>
      <c r="E21" s="601"/>
      <c r="F21" s="601"/>
      <c r="G21" s="601"/>
      <c r="H21" s="601"/>
      <c r="I21" s="601"/>
      <c r="J21" s="601"/>
      <c r="K21" s="601"/>
      <c r="L21" s="601"/>
      <c r="M21" s="601"/>
      <c r="N21" s="601"/>
      <c r="O21" s="601"/>
      <c r="P21" s="601"/>
      <c r="Q21" s="602"/>
      <c r="R21" s="603">
        <v>619</v>
      </c>
      <c r="S21" s="606"/>
      <c r="T21" s="606"/>
      <c r="U21" s="606"/>
      <c r="V21" s="606"/>
      <c r="W21" s="606"/>
      <c r="X21" s="606"/>
      <c r="Y21" s="607"/>
      <c r="Z21" s="665">
        <v>0</v>
      </c>
      <c r="AA21" s="665"/>
      <c r="AB21" s="665"/>
      <c r="AC21" s="665"/>
      <c r="AD21" s="666" t="s">
        <v>120</v>
      </c>
      <c r="AE21" s="666"/>
      <c r="AF21" s="666"/>
      <c r="AG21" s="666"/>
      <c r="AH21" s="666"/>
      <c r="AI21" s="666"/>
      <c r="AJ21" s="666"/>
      <c r="AK21" s="666"/>
      <c r="AL21" s="608" t="s">
        <v>120</v>
      </c>
      <c r="AM21" s="609"/>
      <c r="AN21" s="609"/>
      <c r="AO21" s="667"/>
      <c r="AP21" s="711" t="s">
        <v>265</v>
      </c>
      <c r="AQ21" s="718"/>
      <c r="AR21" s="718"/>
      <c r="AS21" s="718"/>
      <c r="AT21" s="718"/>
      <c r="AU21" s="718"/>
      <c r="AV21" s="718"/>
      <c r="AW21" s="718"/>
      <c r="AX21" s="718"/>
      <c r="AY21" s="718"/>
      <c r="AZ21" s="718"/>
      <c r="BA21" s="718"/>
      <c r="BB21" s="718"/>
      <c r="BC21" s="718"/>
      <c r="BD21" s="718"/>
      <c r="BE21" s="718"/>
      <c r="BF21" s="713"/>
      <c r="BG21" s="603" t="s">
        <v>231</v>
      </c>
      <c r="BH21" s="606"/>
      <c r="BI21" s="606"/>
      <c r="BJ21" s="606"/>
      <c r="BK21" s="606"/>
      <c r="BL21" s="606"/>
      <c r="BM21" s="606"/>
      <c r="BN21" s="607"/>
      <c r="BO21" s="665" t="s">
        <v>231</v>
      </c>
      <c r="BP21" s="665"/>
      <c r="BQ21" s="665"/>
      <c r="BR21" s="665"/>
      <c r="BS21" s="611" t="s">
        <v>120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266</v>
      </c>
      <c r="C22" s="601"/>
      <c r="D22" s="601"/>
      <c r="E22" s="601"/>
      <c r="F22" s="601"/>
      <c r="G22" s="601"/>
      <c r="H22" s="601"/>
      <c r="I22" s="601"/>
      <c r="J22" s="601"/>
      <c r="K22" s="601"/>
      <c r="L22" s="601"/>
      <c r="M22" s="601"/>
      <c r="N22" s="601"/>
      <c r="O22" s="601"/>
      <c r="P22" s="601"/>
      <c r="Q22" s="602"/>
      <c r="R22" s="603">
        <v>66167577</v>
      </c>
      <c r="S22" s="606"/>
      <c r="T22" s="606"/>
      <c r="U22" s="606"/>
      <c r="V22" s="606"/>
      <c r="W22" s="606"/>
      <c r="X22" s="606"/>
      <c r="Y22" s="607"/>
      <c r="Z22" s="665">
        <v>57.6</v>
      </c>
      <c r="AA22" s="665"/>
      <c r="AB22" s="665"/>
      <c r="AC22" s="665"/>
      <c r="AD22" s="666">
        <v>61781625</v>
      </c>
      <c r="AE22" s="666"/>
      <c r="AF22" s="666"/>
      <c r="AG22" s="666"/>
      <c r="AH22" s="666"/>
      <c r="AI22" s="666"/>
      <c r="AJ22" s="666"/>
      <c r="AK22" s="666"/>
      <c r="AL22" s="608">
        <v>99.4</v>
      </c>
      <c r="AM22" s="609"/>
      <c r="AN22" s="609"/>
      <c r="AO22" s="667"/>
      <c r="AP22" s="711" t="s">
        <v>267</v>
      </c>
      <c r="AQ22" s="718"/>
      <c r="AR22" s="718"/>
      <c r="AS22" s="718"/>
      <c r="AT22" s="718"/>
      <c r="AU22" s="718"/>
      <c r="AV22" s="718"/>
      <c r="AW22" s="718"/>
      <c r="AX22" s="718"/>
      <c r="AY22" s="718"/>
      <c r="AZ22" s="718"/>
      <c r="BA22" s="718"/>
      <c r="BB22" s="718"/>
      <c r="BC22" s="718"/>
      <c r="BD22" s="718"/>
      <c r="BE22" s="718"/>
      <c r="BF22" s="713"/>
      <c r="BG22" s="603">
        <v>1754071</v>
      </c>
      <c r="BH22" s="606"/>
      <c r="BI22" s="606"/>
      <c r="BJ22" s="606"/>
      <c r="BK22" s="606"/>
      <c r="BL22" s="606"/>
      <c r="BM22" s="606"/>
      <c r="BN22" s="607"/>
      <c r="BO22" s="665">
        <v>3.1</v>
      </c>
      <c r="BP22" s="665"/>
      <c r="BQ22" s="665"/>
      <c r="BR22" s="665"/>
      <c r="BS22" s="611" t="s">
        <v>120</v>
      </c>
      <c r="BT22" s="606"/>
      <c r="BU22" s="606"/>
      <c r="BV22" s="606"/>
      <c r="BW22" s="606"/>
      <c r="BX22" s="606"/>
      <c r="BY22" s="606"/>
      <c r="BZ22" s="606"/>
      <c r="CA22" s="606"/>
      <c r="CB22" s="646"/>
      <c r="CD22" s="720" t="s">
        <v>268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269</v>
      </c>
      <c r="C23" s="601"/>
      <c r="D23" s="601"/>
      <c r="E23" s="601"/>
      <c r="F23" s="601"/>
      <c r="G23" s="601"/>
      <c r="H23" s="601"/>
      <c r="I23" s="601"/>
      <c r="J23" s="601"/>
      <c r="K23" s="601"/>
      <c r="L23" s="601"/>
      <c r="M23" s="601"/>
      <c r="N23" s="601"/>
      <c r="O23" s="601"/>
      <c r="P23" s="601"/>
      <c r="Q23" s="602"/>
      <c r="R23" s="603">
        <v>49077</v>
      </c>
      <c r="S23" s="606"/>
      <c r="T23" s="606"/>
      <c r="U23" s="606"/>
      <c r="V23" s="606"/>
      <c r="W23" s="606"/>
      <c r="X23" s="606"/>
      <c r="Y23" s="607"/>
      <c r="Z23" s="665">
        <v>0</v>
      </c>
      <c r="AA23" s="665"/>
      <c r="AB23" s="665"/>
      <c r="AC23" s="665"/>
      <c r="AD23" s="666">
        <v>49077</v>
      </c>
      <c r="AE23" s="666"/>
      <c r="AF23" s="666"/>
      <c r="AG23" s="666"/>
      <c r="AH23" s="666"/>
      <c r="AI23" s="666"/>
      <c r="AJ23" s="666"/>
      <c r="AK23" s="666"/>
      <c r="AL23" s="608">
        <v>0.1</v>
      </c>
      <c r="AM23" s="609"/>
      <c r="AN23" s="609"/>
      <c r="AO23" s="667"/>
      <c r="AP23" s="711" t="s">
        <v>270</v>
      </c>
      <c r="AQ23" s="718"/>
      <c r="AR23" s="718"/>
      <c r="AS23" s="718"/>
      <c r="AT23" s="718"/>
      <c r="AU23" s="718"/>
      <c r="AV23" s="718"/>
      <c r="AW23" s="718"/>
      <c r="AX23" s="718"/>
      <c r="AY23" s="718"/>
      <c r="AZ23" s="718"/>
      <c r="BA23" s="718"/>
      <c r="BB23" s="718"/>
      <c r="BC23" s="718"/>
      <c r="BD23" s="718"/>
      <c r="BE23" s="718"/>
      <c r="BF23" s="713"/>
      <c r="BG23" s="603">
        <v>4115759</v>
      </c>
      <c r="BH23" s="606"/>
      <c r="BI23" s="606"/>
      <c r="BJ23" s="606"/>
      <c r="BK23" s="606"/>
      <c r="BL23" s="606"/>
      <c r="BM23" s="606"/>
      <c r="BN23" s="607"/>
      <c r="BO23" s="665">
        <v>7.2</v>
      </c>
      <c r="BP23" s="665"/>
      <c r="BQ23" s="665"/>
      <c r="BR23" s="665"/>
      <c r="BS23" s="611" t="s">
        <v>120</v>
      </c>
      <c r="BT23" s="606"/>
      <c r="BU23" s="606"/>
      <c r="BV23" s="606"/>
      <c r="BW23" s="606"/>
      <c r="BX23" s="606"/>
      <c r="BY23" s="606"/>
      <c r="BZ23" s="606"/>
      <c r="CA23" s="606"/>
      <c r="CB23" s="646"/>
      <c r="CD23" s="720" t="s">
        <v>209</v>
      </c>
      <c r="CE23" s="721"/>
      <c r="CF23" s="721"/>
      <c r="CG23" s="721"/>
      <c r="CH23" s="721"/>
      <c r="CI23" s="721"/>
      <c r="CJ23" s="721"/>
      <c r="CK23" s="721"/>
      <c r="CL23" s="721"/>
      <c r="CM23" s="721"/>
      <c r="CN23" s="721"/>
      <c r="CO23" s="721"/>
      <c r="CP23" s="721"/>
      <c r="CQ23" s="722"/>
      <c r="CR23" s="720" t="s">
        <v>271</v>
      </c>
      <c r="CS23" s="721"/>
      <c r="CT23" s="721"/>
      <c r="CU23" s="721"/>
      <c r="CV23" s="721"/>
      <c r="CW23" s="721"/>
      <c r="CX23" s="721"/>
      <c r="CY23" s="722"/>
      <c r="CZ23" s="720" t="s">
        <v>272</v>
      </c>
      <c r="DA23" s="721"/>
      <c r="DB23" s="721"/>
      <c r="DC23" s="722"/>
      <c r="DD23" s="720" t="s">
        <v>273</v>
      </c>
      <c r="DE23" s="721"/>
      <c r="DF23" s="721"/>
      <c r="DG23" s="721"/>
      <c r="DH23" s="721"/>
      <c r="DI23" s="721"/>
      <c r="DJ23" s="721"/>
      <c r="DK23" s="722"/>
      <c r="DL23" s="729" t="s">
        <v>274</v>
      </c>
      <c r="DM23" s="730"/>
      <c r="DN23" s="730"/>
      <c r="DO23" s="730"/>
      <c r="DP23" s="730"/>
      <c r="DQ23" s="730"/>
      <c r="DR23" s="730"/>
      <c r="DS23" s="730"/>
      <c r="DT23" s="730"/>
      <c r="DU23" s="730"/>
      <c r="DV23" s="731"/>
      <c r="DW23" s="720" t="s">
        <v>275</v>
      </c>
      <c r="DX23" s="721"/>
      <c r="DY23" s="721"/>
      <c r="DZ23" s="721"/>
      <c r="EA23" s="721"/>
      <c r="EB23" s="721"/>
      <c r="EC23" s="722"/>
    </row>
    <row r="24" spans="2:133" ht="11.25" customHeight="1">
      <c r="B24" s="600" t="s">
        <v>276</v>
      </c>
      <c r="C24" s="601"/>
      <c r="D24" s="601"/>
      <c r="E24" s="601"/>
      <c r="F24" s="601"/>
      <c r="G24" s="601"/>
      <c r="H24" s="601"/>
      <c r="I24" s="601"/>
      <c r="J24" s="601"/>
      <c r="K24" s="601"/>
      <c r="L24" s="601"/>
      <c r="M24" s="601"/>
      <c r="N24" s="601"/>
      <c r="O24" s="601"/>
      <c r="P24" s="601"/>
      <c r="Q24" s="602"/>
      <c r="R24" s="603">
        <v>846478</v>
      </c>
      <c r="S24" s="606"/>
      <c r="T24" s="606"/>
      <c r="U24" s="606"/>
      <c r="V24" s="606"/>
      <c r="W24" s="606"/>
      <c r="X24" s="606"/>
      <c r="Y24" s="607"/>
      <c r="Z24" s="665">
        <v>0.7</v>
      </c>
      <c r="AA24" s="665"/>
      <c r="AB24" s="665"/>
      <c r="AC24" s="665"/>
      <c r="AD24" s="666" t="s">
        <v>120</v>
      </c>
      <c r="AE24" s="666"/>
      <c r="AF24" s="666"/>
      <c r="AG24" s="666"/>
      <c r="AH24" s="666"/>
      <c r="AI24" s="666"/>
      <c r="AJ24" s="666"/>
      <c r="AK24" s="666"/>
      <c r="AL24" s="608" t="s">
        <v>231</v>
      </c>
      <c r="AM24" s="609"/>
      <c r="AN24" s="609"/>
      <c r="AO24" s="667"/>
      <c r="AP24" s="711" t="s">
        <v>277</v>
      </c>
      <c r="AQ24" s="718"/>
      <c r="AR24" s="718"/>
      <c r="AS24" s="718"/>
      <c r="AT24" s="718"/>
      <c r="AU24" s="718"/>
      <c r="AV24" s="718"/>
      <c r="AW24" s="718"/>
      <c r="AX24" s="718"/>
      <c r="AY24" s="718"/>
      <c r="AZ24" s="718"/>
      <c r="BA24" s="718"/>
      <c r="BB24" s="718"/>
      <c r="BC24" s="718"/>
      <c r="BD24" s="718"/>
      <c r="BE24" s="718"/>
      <c r="BF24" s="713"/>
      <c r="BG24" s="603" t="s">
        <v>120</v>
      </c>
      <c r="BH24" s="606"/>
      <c r="BI24" s="606"/>
      <c r="BJ24" s="606"/>
      <c r="BK24" s="606"/>
      <c r="BL24" s="606"/>
      <c r="BM24" s="606"/>
      <c r="BN24" s="607"/>
      <c r="BO24" s="665" t="s">
        <v>231</v>
      </c>
      <c r="BP24" s="665"/>
      <c r="BQ24" s="665"/>
      <c r="BR24" s="665"/>
      <c r="BS24" s="611" t="s">
        <v>120</v>
      </c>
      <c r="BT24" s="606"/>
      <c r="BU24" s="606"/>
      <c r="BV24" s="606"/>
      <c r="BW24" s="606"/>
      <c r="BX24" s="606"/>
      <c r="BY24" s="606"/>
      <c r="BZ24" s="606"/>
      <c r="CA24" s="606"/>
      <c r="CB24" s="646"/>
      <c r="CD24" s="674" t="s">
        <v>278</v>
      </c>
      <c r="CE24" s="675"/>
      <c r="CF24" s="675"/>
      <c r="CG24" s="675"/>
      <c r="CH24" s="675"/>
      <c r="CI24" s="675"/>
      <c r="CJ24" s="675"/>
      <c r="CK24" s="675"/>
      <c r="CL24" s="675"/>
      <c r="CM24" s="675"/>
      <c r="CN24" s="675"/>
      <c r="CO24" s="675"/>
      <c r="CP24" s="675"/>
      <c r="CQ24" s="676"/>
      <c r="CR24" s="668">
        <v>57401016</v>
      </c>
      <c r="CS24" s="669"/>
      <c r="CT24" s="669"/>
      <c r="CU24" s="669"/>
      <c r="CV24" s="669"/>
      <c r="CW24" s="669"/>
      <c r="CX24" s="669"/>
      <c r="CY24" s="715"/>
      <c r="CZ24" s="716">
        <v>52.3</v>
      </c>
      <c r="DA24" s="685"/>
      <c r="DB24" s="685"/>
      <c r="DC24" s="719"/>
      <c r="DD24" s="714">
        <v>36162857</v>
      </c>
      <c r="DE24" s="669"/>
      <c r="DF24" s="669"/>
      <c r="DG24" s="669"/>
      <c r="DH24" s="669"/>
      <c r="DI24" s="669"/>
      <c r="DJ24" s="669"/>
      <c r="DK24" s="715"/>
      <c r="DL24" s="714">
        <v>35837992</v>
      </c>
      <c r="DM24" s="669"/>
      <c r="DN24" s="669"/>
      <c r="DO24" s="669"/>
      <c r="DP24" s="669"/>
      <c r="DQ24" s="669"/>
      <c r="DR24" s="669"/>
      <c r="DS24" s="669"/>
      <c r="DT24" s="669"/>
      <c r="DU24" s="669"/>
      <c r="DV24" s="715"/>
      <c r="DW24" s="716">
        <v>55.4</v>
      </c>
      <c r="DX24" s="685"/>
      <c r="DY24" s="685"/>
      <c r="DZ24" s="685"/>
      <c r="EA24" s="685"/>
      <c r="EB24" s="685"/>
      <c r="EC24" s="717"/>
    </row>
    <row r="25" spans="2:133" ht="11.25" customHeight="1">
      <c r="B25" s="600" t="s">
        <v>279</v>
      </c>
      <c r="C25" s="601"/>
      <c r="D25" s="601"/>
      <c r="E25" s="601"/>
      <c r="F25" s="601"/>
      <c r="G25" s="601"/>
      <c r="H25" s="601"/>
      <c r="I25" s="601"/>
      <c r="J25" s="601"/>
      <c r="K25" s="601"/>
      <c r="L25" s="601"/>
      <c r="M25" s="601"/>
      <c r="N25" s="601"/>
      <c r="O25" s="601"/>
      <c r="P25" s="601"/>
      <c r="Q25" s="602"/>
      <c r="R25" s="603">
        <v>1755008</v>
      </c>
      <c r="S25" s="606"/>
      <c r="T25" s="606"/>
      <c r="U25" s="606"/>
      <c r="V25" s="606"/>
      <c r="W25" s="606"/>
      <c r="X25" s="606"/>
      <c r="Y25" s="607"/>
      <c r="Z25" s="665">
        <v>1.5</v>
      </c>
      <c r="AA25" s="665"/>
      <c r="AB25" s="665"/>
      <c r="AC25" s="665"/>
      <c r="AD25" s="666">
        <v>257408</v>
      </c>
      <c r="AE25" s="666"/>
      <c r="AF25" s="666"/>
      <c r="AG25" s="666"/>
      <c r="AH25" s="666"/>
      <c r="AI25" s="666"/>
      <c r="AJ25" s="666"/>
      <c r="AK25" s="666"/>
      <c r="AL25" s="608">
        <v>0.4</v>
      </c>
      <c r="AM25" s="609"/>
      <c r="AN25" s="609"/>
      <c r="AO25" s="667"/>
      <c r="AP25" s="711" t="s">
        <v>280</v>
      </c>
      <c r="AQ25" s="718"/>
      <c r="AR25" s="718"/>
      <c r="AS25" s="718"/>
      <c r="AT25" s="718"/>
      <c r="AU25" s="718"/>
      <c r="AV25" s="718"/>
      <c r="AW25" s="718"/>
      <c r="AX25" s="718"/>
      <c r="AY25" s="718"/>
      <c r="AZ25" s="718"/>
      <c r="BA25" s="718"/>
      <c r="BB25" s="718"/>
      <c r="BC25" s="718"/>
      <c r="BD25" s="718"/>
      <c r="BE25" s="718"/>
      <c r="BF25" s="713"/>
      <c r="BG25" s="603" t="s">
        <v>120</v>
      </c>
      <c r="BH25" s="606"/>
      <c r="BI25" s="606"/>
      <c r="BJ25" s="606"/>
      <c r="BK25" s="606"/>
      <c r="BL25" s="606"/>
      <c r="BM25" s="606"/>
      <c r="BN25" s="607"/>
      <c r="BO25" s="665" t="s">
        <v>231</v>
      </c>
      <c r="BP25" s="665"/>
      <c r="BQ25" s="665"/>
      <c r="BR25" s="665"/>
      <c r="BS25" s="611" t="s">
        <v>120</v>
      </c>
      <c r="BT25" s="606"/>
      <c r="BU25" s="606"/>
      <c r="BV25" s="606"/>
      <c r="BW25" s="606"/>
      <c r="BX25" s="606"/>
      <c r="BY25" s="606"/>
      <c r="BZ25" s="606"/>
      <c r="CA25" s="606"/>
      <c r="CB25" s="646"/>
      <c r="CD25" s="647" t="s">
        <v>281</v>
      </c>
      <c r="CE25" s="644"/>
      <c r="CF25" s="644"/>
      <c r="CG25" s="644"/>
      <c r="CH25" s="644"/>
      <c r="CI25" s="644"/>
      <c r="CJ25" s="644"/>
      <c r="CK25" s="644"/>
      <c r="CL25" s="644"/>
      <c r="CM25" s="644"/>
      <c r="CN25" s="644"/>
      <c r="CO25" s="644"/>
      <c r="CP25" s="644"/>
      <c r="CQ25" s="645"/>
      <c r="CR25" s="603">
        <v>18214327</v>
      </c>
      <c r="CS25" s="604"/>
      <c r="CT25" s="604"/>
      <c r="CU25" s="604"/>
      <c r="CV25" s="604"/>
      <c r="CW25" s="604"/>
      <c r="CX25" s="604"/>
      <c r="CY25" s="605"/>
      <c r="CZ25" s="608">
        <v>16.600000000000001</v>
      </c>
      <c r="DA25" s="637"/>
      <c r="DB25" s="637"/>
      <c r="DC25" s="638"/>
      <c r="DD25" s="611">
        <v>16672894</v>
      </c>
      <c r="DE25" s="604"/>
      <c r="DF25" s="604"/>
      <c r="DG25" s="604"/>
      <c r="DH25" s="604"/>
      <c r="DI25" s="604"/>
      <c r="DJ25" s="604"/>
      <c r="DK25" s="605"/>
      <c r="DL25" s="611">
        <v>16385703</v>
      </c>
      <c r="DM25" s="604"/>
      <c r="DN25" s="604"/>
      <c r="DO25" s="604"/>
      <c r="DP25" s="604"/>
      <c r="DQ25" s="604"/>
      <c r="DR25" s="604"/>
      <c r="DS25" s="604"/>
      <c r="DT25" s="604"/>
      <c r="DU25" s="604"/>
      <c r="DV25" s="605"/>
      <c r="DW25" s="608">
        <v>25.3</v>
      </c>
      <c r="DX25" s="637"/>
      <c r="DY25" s="637"/>
      <c r="DZ25" s="637"/>
      <c r="EA25" s="637"/>
      <c r="EB25" s="637"/>
      <c r="EC25" s="639"/>
    </row>
    <row r="26" spans="2:133" ht="11.25" customHeight="1">
      <c r="B26" s="600" t="s">
        <v>282</v>
      </c>
      <c r="C26" s="601"/>
      <c r="D26" s="601"/>
      <c r="E26" s="601"/>
      <c r="F26" s="601"/>
      <c r="G26" s="601"/>
      <c r="H26" s="601"/>
      <c r="I26" s="601"/>
      <c r="J26" s="601"/>
      <c r="K26" s="601"/>
      <c r="L26" s="601"/>
      <c r="M26" s="601"/>
      <c r="N26" s="601"/>
      <c r="O26" s="601"/>
      <c r="P26" s="601"/>
      <c r="Q26" s="602"/>
      <c r="R26" s="603">
        <v>610773</v>
      </c>
      <c r="S26" s="606"/>
      <c r="T26" s="606"/>
      <c r="U26" s="606"/>
      <c r="V26" s="606"/>
      <c r="W26" s="606"/>
      <c r="X26" s="606"/>
      <c r="Y26" s="607"/>
      <c r="Z26" s="665">
        <v>0.5</v>
      </c>
      <c r="AA26" s="665"/>
      <c r="AB26" s="665"/>
      <c r="AC26" s="665"/>
      <c r="AD26" s="666" t="s">
        <v>120</v>
      </c>
      <c r="AE26" s="666"/>
      <c r="AF26" s="666"/>
      <c r="AG26" s="666"/>
      <c r="AH26" s="666"/>
      <c r="AI26" s="666"/>
      <c r="AJ26" s="666"/>
      <c r="AK26" s="666"/>
      <c r="AL26" s="608" t="s">
        <v>231</v>
      </c>
      <c r="AM26" s="609"/>
      <c r="AN26" s="609"/>
      <c r="AO26" s="667"/>
      <c r="AP26" s="711" t="s">
        <v>283</v>
      </c>
      <c r="AQ26" s="712"/>
      <c r="AR26" s="712"/>
      <c r="AS26" s="712"/>
      <c r="AT26" s="712"/>
      <c r="AU26" s="712"/>
      <c r="AV26" s="712"/>
      <c r="AW26" s="712"/>
      <c r="AX26" s="712"/>
      <c r="AY26" s="712"/>
      <c r="AZ26" s="712"/>
      <c r="BA26" s="712"/>
      <c r="BB26" s="712"/>
      <c r="BC26" s="712"/>
      <c r="BD26" s="712"/>
      <c r="BE26" s="712"/>
      <c r="BF26" s="713"/>
      <c r="BG26" s="603" t="s">
        <v>120</v>
      </c>
      <c r="BH26" s="606"/>
      <c r="BI26" s="606"/>
      <c r="BJ26" s="606"/>
      <c r="BK26" s="606"/>
      <c r="BL26" s="606"/>
      <c r="BM26" s="606"/>
      <c r="BN26" s="607"/>
      <c r="BO26" s="665" t="s">
        <v>120</v>
      </c>
      <c r="BP26" s="665"/>
      <c r="BQ26" s="665"/>
      <c r="BR26" s="665"/>
      <c r="BS26" s="611" t="s">
        <v>120</v>
      </c>
      <c r="BT26" s="606"/>
      <c r="BU26" s="606"/>
      <c r="BV26" s="606"/>
      <c r="BW26" s="606"/>
      <c r="BX26" s="606"/>
      <c r="BY26" s="606"/>
      <c r="BZ26" s="606"/>
      <c r="CA26" s="606"/>
      <c r="CB26" s="646"/>
      <c r="CD26" s="647" t="s">
        <v>284</v>
      </c>
      <c r="CE26" s="644"/>
      <c r="CF26" s="644"/>
      <c r="CG26" s="644"/>
      <c r="CH26" s="644"/>
      <c r="CI26" s="644"/>
      <c r="CJ26" s="644"/>
      <c r="CK26" s="644"/>
      <c r="CL26" s="644"/>
      <c r="CM26" s="644"/>
      <c r="CN26" s="644"/>
      <c r="CO26" s="644"/>
      <c r="CP26" s="644"/>
      <c r="CQ26" s="645"/>
      <c r="CR26" s="603">
        <v>13075816</v>
      </c>
      <c r="CS26" s="606"/>
      <c r="CT26" s="606"/>
      <c r="CU26" s="606"/>
      <c r="CV26" s="606"/>
      <c r="CW26" s="606"/>
      <c r="CX26" s="606"/>
      <c r="CY26" s="607"/>
      <c r="CZ26" s="608">
        <v>11.9</v>
      </c>
      <c r="DA26" s="637"/>
      <c r="DB26" s="637"/>
      <c r="DC26" s="638"/>
      <c r="DD26" s="611">
        <v>11534383</v>
      </c>
      <c r="DE26" s="606"/>
      <c r="DF26" s="606"/>
      <c r="DG26" s="606"/>
      <c r="DH26" s="606"/>
      <c r="DI26" s="606"/>
      <c r="DJ26" s="606"/>
      <c r="DK26" s="607"/>
      <c r="DL26" s="611" t="s">
        <v>231</v>
      </c>
      <c r="DM26" s="606"/>
      <c r="DN26" s="606"/>
      <c r="DO26" s="606"/>
      <c r="DP26" s="606"/>
      <c r="DQ26" s="606"/>
      <c r="DR26" s="606"/>
      <c r="DS26" s="606"/>
      <c r="DT26" s="606"/>
      <c r="DU26" s="606"/>
      <c r="DV26" s="607"/>
      <c r="DW26" s="608" t="s">
        <v>231</v>
      </c>
      <c r="DX26" s="637"/>
      <c r="DY26" s="637"/>
      <c r="DZ26" s="637"/>
      <c r="EA26" s="637"/>
      <c r="EB26" s="637"/>
      <c r="EC26" s="639"/>
    </row>
    <row r="27" spans="2:133" ht="11.25" customHeight="1">
      <c r="B27" s="600" t="s">
        <v>285</v>
      </c>
      <c r="C27" s="601"/>
      <c r="D27" s="601"/>
      <c r="E27" s="601"/>
      <c r="F27" s="601"/>
      <c r="G27" s="601"/>
      <c r="H27" s="601"/>
      <c r="I27" s="601"/>
      <c r="J27" s="601"/>
      <c r="K27" s="601"/>
      <c r="L27" s="601"/>
      <c r="M27" s="601"/>
      <c r="N27" s="601"/>
      <c r="O27" s="601"/>
      <c r="P27" s="601"/>
      <c r="Q27" s="602"/>
      <c r="R27" s="603">
        <v>18704611</v>
      </c>
      <c r="S27" s="606"/>
      <c r="T27" s="606"/>
      <c r="U27" s="606"/>
      <c r="V27" s="606"/>
      <c r="W27" s="606"/>
      <c r="X27" s="606"/>
      <c r="Y27" s="607"/>
      <c r="Z27" s="665">
        <v>16.3</v>
      </c>
      <c r="AA27" s="665"/>
      <c r="AB27" s="665"/>
      <c r="AC27" s="665"/>
      <c r="AD27" s="666" t="s">
        <v>120</v>
      </c>
      <c r="AE27" s="666"/>
      <c r="AF27" s="666"/>
      <c r="AG27" s="666"/>
      <c r="AH27" s="666"/>
      <c r="AI27" s="666"/>
      <c r="AJ27" s="666"/>
      <c r="AK27" s="666"/>
      <c r="AL27" s="608" t="s">
        <v>120</v>
      </c>
      <c r="AM27" s="609"/>
      <c r="AN27" s="609"/>
      <c r="AO27" s="667"/>
      <c r="AP27" s="600" t="s">
        <v>286</v>
      </c>
      <c r="AQ27" s="601"/>
      <c r="AR27" s="601"/>
      <c r="AS27" s="601"/>
      <c r="AT27" s="601"/>
      <c r="AU27" s="601"/>
      <c r="AV27" s="601"/>
      <c r="AW27" s="601"/>
      <c r="AX27" s="601"/>
      <c r="AY27" s="601"/>
      <c r="AZ27" s="601"/>
      <c r="BA27" s="601"/>
      <c r="BB27" s="601"/>
      <c r="BC27" s="601"/>
      <c r="BD27" s="601"/>
      <c r="BE27" s="601"/>
      <c r="BF27" s="602"/>
      <c r="BG27" s="603">
        <v>57167181</v>
      </c>
      <c r="BH27" s="606"/>
      <c r="BI27" s="606"/>
      <c r="BJ27" s="606"/>
      <c r="BK27" s="606"/>
      <c r="BL27" s="606"/>
      <c r="BM27" s="606"/>
      <c r="BN27" s="607"/>
      <c r="BO27" s="665">
        <v>100</v>
      </c>
      <c r="BP27" s="665"/>
      <c r="BQ27" s="665"/>
      <c r="BR27" s="665"/>
      <c r="BS27" s="611">
        <v>727816</v>
      </c>
      <c r="BT27" s="606"/>
      <c r="BU27" s="606"/>
      <c r="BV27" s="606"/>
      <c r="BW27" s="606"/>
      <c r="BX27" s="606"/>
      <c r="BY27" s="606"/>
      <c r="BZ27" s="606"/>
      <c r="CA27" s="606"/>
      <c r="CB27" s="646"/>
      <c r="CD27" s="647" t="s">
        <v>287</v>
      </c>
      <c r="CE27" s="644"/>
      <c r="CF27" s="644"/>
      <c r="CG27" s="644"/>
      <c r="CH27" s="644"/>
      <c r="CI27" s="644"/>
      <c r="CJ27" s="644"/>
      <c r="CK27" s="644"/>
      <c r="CL27" s="644"/>
      <c r="CM27" s="644"/>
      <c r="CN27" s="644"/>
      <c r="CO27" s="644"/>
      <c r="CP27" s="644"/>
      <c r="CQ27" s="645"/>
      <c r="CR27" s="603">
        <v>29226232</v>
      </c>
      <c r="CS27" s="604"/>
      <c r="CT27" s="604"/>
      <c r="CU27" s="604"/>
      <c r="CV27" s="604"/>
      <c r="CW27" s="604"/>
      <c r="CX27" s="604"/>
      <c r="CY27" s="605"/>
      <c r="CZ27" s="608">
        <v>26.6</v>
      </c>
      <c r="DA27" s="637"/>
      <c r="DB27" s="637"/>
      <c r="DC27" s="638"/>
      <c r="DD27" s="611">
        <v>9536060</v>
      </c>
      <c r="DE27" s="604"/>
      <c r="DF27" s="604"/>
      <c r="DG27" s="604"/>
      <c r="DH27" s="604"/>
      <c r="DI27" s="604"/>
      <c r="DJ27" s="604"/>
      <c r="DK27" s="605"/>
      <c r="DL27" s="611">
        <v>9501806</v>
      </c>
      <c r="DM27" s="604"/>
      <c r="DN27" s="604"/>
      <c r="DO27" s="604"/>
      <c r="DP27" s="604"/>
      <c r="DQ27" s="604"/>
      <c r="DR27" s="604"/>
      <c r="DS27" s="604"/>
      <c r="DT27" s="604"/>
      <c r="DU27" s="604"/>
      <c r="DV27" s="605"/>
      <c r="DW27" s="608">
        <v>14.7</v>
      </c>
      <c r="DX27" s="637"/>
      <c r="DY27" s="637"/>
      <c r="DZ27" s="637"/>
      <c r="EA27" s="637"/>
      <c r="EB27" s="637"/>
      <c r="EC27" s="639"/>
    </row>
    <row r="28" spans="2:133" ht="11.25" customHeight="1">
      <c r="B28" s="708" t="s">
        <v>288</v>
      </c>
      <c r="C28" s="709"/>
      <c r="D28" s="709"/>
      <c r="E28" s="709"/>
      <c r="F28" s="709"/>
      <c r="G28" s="709"/>
      <c r="H28" s="709"/>
      <c r="I28" s="709"/>
      <c r="J28" s="709"/>
      <c r="K28" s="709"/>
      <c r="L28" s="709"/>
      <c r="M28" s="709"/>
      <c r="N28" s="709"/>
      <c r="O28" s="709"/>
      <c r="P28" s="709"/>
      <c r="Q28" s="710"/>
      <c r="R28" s="603" t="s">
        <v>120</v>
      </c>
      <c r="S28" s="606"/>
      <c r="T28" s="606"/>
      <c r="U28" s="606"/>
      <c r="V28" s="606"/>
      <c r="W28" s="606"/>
      <c r="X28" s="606"/>
      <c r="Y28" s="607"/>
      <c r="Z28" s="665" t="s">
        <v>231</v>
      </c>
      <c r="AA28" s="665"/>
      <c r="AB28" s="665"/>
      <c r="AC28" s="665"/>
      <c r="AD28" s="666" t="s">
        <v>120</v>
      </c>
      <c r="AE28" s="666"/>
      <c r="AF28" s="666"/>
      <c r="AG28" s="666"/>
      <c r="AH28" s="666"/>
      <c r="AI28" s="666"/>
      <c r="AJ28" s="666"/>
      <c r="AK28" s="666"/>
      <c r="AL28" s="608" t="s">
        <v>120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289</v>
      </c>
      <c r="CE28" s="644"/>
      <c r="CF28" s="644"/>
      <c r="CG28" s="644"/>
      <c r="CH28" s="644"/>
      <c r="CI28" s="644"/>
      <c r="CJ28" s="644"/>
      <c r="CK28" s="644"/>
      <c r="CL28" s="644"/>
      <c r="CM28" s="644"/>
      <c r="CN28" s="644"/>
      <c r="CO28" s="644"/>
      <c r="CP28" s="644"/>
      <c r="CQ28" s="645"/>
      <c r="CR28" s="603">
        <v>9960457</v>
      </c>
      <c r="CS28" s="606"/>
      <c r="CT28" s="606"/>
      <c r="CU28" s="606"/>
      <c r="CV28" s="606"/>
      <c r="CW28" s="606"/>
      <c r="CX28" s="606"/>
      <c r="CY28" s="607"/>
      <c r="CZ28" s="608">
        <v>9.1</v>
      </c>
      <c r="DA28" s="637"/>
      <c r="DB28" s="637"/>
      <c r="DC28" s="638"/>
      <c r="DD28" s="611">
        <v>9953903</v>
      </c>
      <c r="DE28" s="606"/>
      <c r="DF28" s="606"/>
      <c r="DG28" s="606"/>
      <c r="DH28" s="606"/>
      <c r="DI28" s="606"/>
      <c r="DJ28" s="606"/>
      <c r="DK28" s="607"/>
      <c r="DL28" s="611">
        <v>9950483</v>
      </c>
      <c r="DM28" s="606"/>
      <c r="DN28" s="606"/>
      <c r="DO28" s="606"/>
      <c r="DP28" s="606"/>
      <c r="DQ28" s="606"/>
      <c r="DR28" s="606"/>
      <c r="DS28" s="606"/>
      <c r="DT28" s="606"/>
      <c r="DU28" s="606"/>
      <c r="DV28" s="607"/>
      <c r="DW28" s="608">
        <v>15.4</v>
      </c>
      <c r="DX28" s="637"/>
      <c r="DY28" s="637"/>
      <c r="DZ28" s="637"/>
      <c r="EA28" s="637"/>
      <c r="EB28" s="637"/>
      <c r="EC28" s="639"/>
    </row>
    <row r="29" spans="2:133" ht="11.25" customHeight="1">
      <c r="B29" s="600" t="s">
        <v>290</v>
      </c>
      <c r="C29" s="601"/>
      <c r="D29" s="601"/>
      <c r="E29" s="601"/>
      <c r="F29" s="601"/>
      <c r="G29" s="601"/>
      <c r="H29" s="601"/>
      <c r="I29" s="601"/>
      <c r="J29" s="601"/>
      <c r="K29" s="601"/>
      <c r="L29" s="601"/>
      <c r="M29" s="601"/>
      <c r="N29" s="601"/>
      <c r="O29" s="601"/>
      <c r="P29" s="601"/>
      <c r="Q29" s="602"/>
      <c r="R29" s="603">
        <v>6365790</v>
      </c>
      <c r="S29" s="606"/>
      <c r="T29" s="606"/>
      <c r="U29" s="606"/>
      <c r="V29" s="606"/>
      <c r="W29" s="606"/>
      <c r="X29" s="606"/>
      <c r="Y29" s="607"/>
      <c r="Z29" s="665">
        <v>5.5</v>
      </c>
      <c r="AA29" s="665"/>
      <c r="AB29" s="665"/>
      <c r="AC29" s="665"/>
      <c r="AD29" s="666" t="s">
        <v>120</v>
      </c>
      <c r="AE29" s="666"/>
      <c r="AF29" s="666"/>
      <c r="AG29" s="666"/>
      <c r="AH29" s="666"/>
      <c r="AI29" s="666"/>
      <c r="AJ29" s="666"/>
      <c r="AK29" s="666"/>
      <c r="AL29" s="608" t="s">
        <v>120</v>
      </c>
      <c r="AM29" s="609"/>
      <c r="AN29" s="609"/>
      <c r="AO29" s="667"/>
      <c r="AP29" s="677" t="s">
        <v>209</v>
      </c>
      <c r="AQ29" s="678"/>
      <c r="AR29" s="678"/>
      <c r="AS29" s="678"/>
      <c r="AT29" s="678"/>
      <c r="AU29" s="678"/>
      <c r="AV29" s="678"/>
      <c r="AW29" s="678"/>
      <c r="AX29" s="678"/>
      <c r="AY29" s="678"/>
      <c r="AZ29" s="678"/>
      <c r="BA29" s="678"/>
      <c r="BB29" s="678"/>
      <c r="BC29" s="678"/>
      <c r="BD29" s="678"/>
      <c r="BE29" s="678"/>
      <c r="BF29" s="679"/>
      <c r="BG29" s="677" t="s">
        <v>291</v>
      </c>
      <c r="BH29" s="705"/>
      <c r="BI29" s="705"/>
      <c r="BJ29" s="705"/>
      <c r="BK29" s="705"/>
      <c r="BL29" s="705"/>
      <c r="BM29" s="705"/>
      <c r="BN29" s="705"/>
      <c r="BO29" s="705"/>
      <c r="BP29" s="705"/>
      <c r="BQ29" s="706"/>
      <c r="BR29" s="677" t="s">
        <v>292</v>
      </c>
      <c r="BS29" s="705"/>
      <c r="BT29" s="705"/>
      <c r="BU29" s="705"/>
      <c r="BV29" s="705"/>
      <c r="BW29" s="705"/>
      <c r="BX29" s="705"/>
      <c r="BY29" s="705"/>
      <c r="BZ29" s="705"/>
      <c r="CA29" s="705"/>
      <c r="CB29" s="706"/>
      <c r="CD29" s="687" t="s">
        <v>293</v>
      </c>
      <c r="CE29" s="688"/>
      <c r="CF29" s="647" t="s">
        <v>294</v>
      </c>
      <c r="CG29" s="644"/>
      <c r="CH29" s="644"/>
      <c r="CI29" s="644"/>
      <c r="CJ29" s="644"/>
      <c r="CK29" s="644"/>
      <c r="CL29" s="644"/>
      <c r="CM29" s="644"/>
      <c r="CN29" s="644"/>
      <c r="CO29" s="644"/>
      <c r="CP29" s="644"/>
      <c r="CQ29" s="645"/>
      <c r="CR29" s="603">
        <v>9960457</v>
      </c>
      <c r="CS29" s="604"/>
      <c r="CT29" s="604"/>
      <c r="CU29" s="604"/>
      <c r="CV29" s="604"/>
      <c r="CW29" s="604"/>
      <c r="CX29" s="604"/>
      <c r="CY29" s="605"/>
      <c r="CZ29" s="608">
        <v>9.1</v>
      </c>
      <c r="DA29" s="637"/>
      <c r="DB29" s="637"/>
      <c r="DC29" s="638"/>
      <c r="DD29" s="611">
        <v>9953903</v>
      </c>
      <c r="DE29" s="604"/>
      <c r="DF29" s="604"/>
      <c r="DG29" s="604"/>
      <c r="DH29" s="604"/>
      <c r="DI29" s="604"/>
      <c r="DJ29" s="604"/>
      <c r="DK29" s="605"/>
      <c r="DL29" s="611">
        <v>9950483</v>
      </c>
      <c r="DM29" s="604"/>
      <c r="DN29" s="604"/>
      <c r="DO29" s="604"/>
      <c r="DP29" s="604"/>
      <c r="DQ29" s="604"/>
      <c r="DR29" s="604"/>
      <c r="DS29" s="604"/>
      <c r="DT29" s="604"/>
      <c r="DU29" s="604"/>
      <c r="DV29" s="605"/>
      <c r="DW29" s="608">
        <v>15.4</v>
      </c>
      <c r="DX29" s="637"/>
      <c r="DY29" s="637"/>
      <c r="DZ29" s="637"/>
      <c r="EA29" s="637"/>
      <c r="EB29" s="637"/>
      <c r="EC29" s="639"/>
    </row>
    <row r="30" spans="2:133" ht="11.25" customHeight="1">
      <c r="B30" s="600" t="s">
        <v>295</v>
      </c>
      <c r="C30" s="601"/>
      <c r="D30" s="601"/>
      <c r="E30" s="601"/>
      <c r="F30" s="601"/>
      <c r="G30" s="601"/>
      <c r="H30" s="601"/>
      <c r="I30" s="601"/>
      <c r="J30" s="601"/>
      <c r="K30" s="601"/>
      <c r="L30" s="601"/>
      <c r="M30" s="601"/>
      <c r="N30" s="601"/>
      <c r="O30" s="601"/>
      <c r="P30" s="601"/>
      <c r="Q30" s="602"/>
      <c r="R30" s="603">
        <v>327867</v>
      </c>
      <c r="S30" s="606"/>
      <c r="T30" s="606"/>
      <c r="U30" s="606"/>
      <c r="V30" s="606"/>
      <c r="W30" s="606"/>
      <c r="X30" s="606"/>
      <c r="Y30" s="607"/>
      <c r="Z30" s="665">
        <v>0.3</v>
      </c>
      <c r="AA30" s="665"/>
      <c r="AB30" s="665"/>
      <c r="AC30" s="665"/>
      <c r="AD30" s="666">
        <v>89496</v>
      </c>
      <c r="AE30" s="666"/>
      <c r="AF30" s="666"/>
      <c r="AG30" s="666"/>
      <c r="AH30" s="666"/>
      <c r="AI30" s="666"/>
      <c r="AJ30" s="666"/>
      <c r="AK30" s="666"/>
      <c r="AL30" s="608">
        <v>0.1</v>
      </c>
      <c r="AM30" s="609"/>
      <c r="AN30" s="609"/>
      <c r="AO30" s="667"/>
      <c r="AP30" s="693" t="s">
        <v>296</v>
      </c>
      <c r="AQ30" s="694"/>
      <c r="AR30" s="694"/>
      <c r="AS30" s="694"/>
      <c r="AT30" s="699" t="s">
        <v>297</v>
      </c>
      <c r="AU30" s="210"/>
      <c r="AV30" s="210"/>
      <c r="AW30" s="210"/>
      <c r="AX30" s="702" t="s">
        <v>175</v>
      </c>
      <c r="AY30" s="703"/>
      <c r="AZ30" s="703"/>
      <c r="BA30" s="703"/>
      <c r="BB30" s="703"/>
      <c r="BC30" s="703"/>
      <c r="BD30" s="703"/>
      <c r="BE30" s="703"/>
      <c r="BF30" s="704"/>
      <c r="BG30" s="683">
        <v>99</v>
      </c>
      <c r="BH30" s="684"/>
      <c r="BI30" s="684"/>
      <c r="BJ30" s="684"/>
      <c r="BK30" s="684"/>
      <c r="BL30" s="684"/>
      <c r="BM30" s="685">
        <v>96.3</v>
      </c>
      <c r="BN30" s="684"/>
      <c r="BO30" s="684"/>
      <c r="BP30" s="684"/>
      <c r="BQ30" s="686"/>
      <c r="BR30" s="683">
        <v>98.9</v>
      </c>
      <c r="BS30" s="684"/>
      <c r="BT30" s="684"/>
      <c r="BU30" s="684"/>
      <c r="BV30" s="684"/>
      <c r="BW30" s="684"/>
      <c r="BX30" s="685">
        <v>95.9</v>
      </c>
      <c r="BY30" s="684"/>
      <c r="BZ30" s="684"/>
      <c r="CA30" s="684"/>
      <c r="CB30" s="686"/>
      <c r="CD30" s="689"/>
      <c r="CE30" s="690"/>
      <c r="CF30" s="647" t="s">
        <v>298</v>
      </c>
      <c r="CG30" s="644"/>
      <c r="CH30" s="644"/>
      <c r="CI30" s="644"/>
      <c r="CJ30" s="644"/>
      <c r="CK30" s="644"/>
      <c r="CL30" s="644"/>
      <c r="CM30" s="644"/>
      <c r="CN30" s="644"/>
      <c r="CO30" s="644"/>
      <c r="CP30" s="644"/>
      <c r="CQ30" s="645"/>
      <c r="CR30" s="603">
        <v>9137967</v>
      </c>
      <c r="CS30" s="606"/>
      <c r="CT30" s="606"/>
      <c r="CU30" s="606"/>
      <c r="CV30" s="606"/>
      <c r="CW30" s="606"/>
      <c r="CX30" s="606"/>
      <c r="CY30" s="607"/>
      <c r="CZ30" s="608">
        <v>8.3000000000000007</v>
      </c>
      <c r="DA30" s="637"/>
      <c r="DB30" s="637"/>
      <c r="DC30" s="638"/>
      <c r="DD30" s="611">
        <v>9131961</v>
      </c>
      <c r="DE30" s="606"/>
      <c r="DF30" s="606"/>
      <c r="DG30" s="606"/>
      <c r="DH30" s="606"/>
      <c r="DI30" s="606"/>
      <c r="DJ30" s="606"/>
      <c r="DK30" s="607"/>
      <c r="DL30" s="611">
        <v>9128541</v>
      </c>
      <c r="DM30" s="606"/>
      <c r="DN30" s="606"/>
      <c r="DO30" s="606"/>
      <c r="DP30" s="606"/>
      <c r="DQ30" s="606"/>
      <c r="DR30" s="606"/>
      <c r="DS30" s="606"/>
      <c r="DT30" s="606"/>
      <c r="DU30" s="606"/>
      <c r="DV30" s="607"/>
      <c r="DW30" s="608">
        <v>14.1</v>
      </c>
      <c r="DX30" s="637"/>
      <c r="DY30" s="637"/>
      <c r="DZ30" s="637"/>
      <c r="EA30" s="637"/>
      <c r="EB30" s="637"/>
      <c r="EC30" s="639"/>
    </row>
    <row r="31" spans="2:133" ht="11.25" customHeight="1">
      <c r="B31" s="600" t="s">
        <v>299</v>
      </c>
      <c r="C31" s="601"/>
      <c r="D31" s="601"/>
      <c r="E31" s="601"/>
      <c r="F31" s="601"/>
      <c r="G31" s="601"/>
      <c r="H31" s="601"/>
      <c r="I31" s="601"/>
      <c r="J31" s="601"/>
      <c r="K31" s="601"/>
      <c r="L31" s="601"/>
      <c r="M31" s="601"/>
      <c r="N31" s="601"/>
      <c r="O31" s="601"/>
      <c r="P31" s="601"/>
      <c r="Q31" s="602"/>
      <c r="R31" s="603">
        <v>26423</v>
      </c>
      <c r="S31" s="606"/>
      <c r="T31" s="606"/>
      <c r="U31" s="606"/>
      <c r="V31" s="606"/>
      <c r="W31" s="606"/>
      <c r="X31" s="606"/>
      <c r="Y31" s="607"/>
      <c r="Z31" s="665">
        <v>0</v>
      </c>
      <c r="AA31" s="665"/>
      <c r="AB31" s="665"/>
      <c r="AC31" s="665"/>
      <c r="AD31" s="666" t="s">
        <v>231</v>
      </c>
      <c r="AE31" s="666"/>
      <c r="AF31" s="666"/>
      <c r="AG31" s="666"/>
      <c r="AH31" s="666"/>
      <c r="AI31" s="666"/>
      <c r="AJ31" s="666"/>
      <c r="AK31" s="666"/>
      <c r="AL31" s="608" t="s">
        <v>120</v>
      </c>
      <c r="AM31" s="609"/>
      <c r="AN31" s="609"/>
      <c r="AO31" s="667"/>
      <c r="AP31" s="695"/>
      <c r="AQ31" s="696"/>
      <c r="AR31" s="696"/>
      <c r="AS31" s="696"/>
      <c r="AT31" s="700"/>
      <c r="AU31" s="209" t="s">
        <v>300</v>
      </c>
      <c r="AV31" s="209"/>
      <c r="AW31" s="209"/>
      <c r="AX31" s="600" t="s">
        <v>301</v>
      </c>
      <c r="AY31" s="601"/>
      <c r="AZ31" s="601"/>
      <c r="BA31" s="601"/>
      <c r="BB31" s="601"/>
      <c r="BC31" s="601"/>
      <c r="BD31" s="601"/>
      <c r="BE31" s="601"/>
      <c r="BF31" s="602"/>
      <c r="BG31" s="681">
        <v>98.7</v>
      </c>
      <c r="BH31" s="604"/>
      <c r="BI31" s="604"/>
      <c r="BJ31" s="604"/>
      <c r="BK31" s="604"/>
      <c r="BL31" s="604"/>
      <c r="BM31" s="609">
        <v>95.3</v>
      </c>
      <c r="BN31" s="682"/>
      <c r="BO31" s="682"/>
      <c r="BP31" s="682"/>
      <c r="BQ31" s="643"/>
      <c r="BR31" s="681">
        <v>98.6</v>
      </c>
      <c r="BS31" s="604"/>
      <c r="BT31" s="604"/>
      <c r="BU31" s="604"/>
      <c r="BV31" s="604"/>
      <c r="BW31" s="604"/>
      <c r="BX31" s="609">
        <v>94.8</v>
      </c>
      <c r="BY31" s="682"/>
      <c r="BZ31" s="682"/>
      <c r="CA31" s="682"/>
      <c r="CB31" s="643"/>
      <c r="CD31" s="689"/>
      <c r="CE31" s="690"/>
      <c r="CF31" s="647" t="s">
        <v>302</v>
      </c>
      <c r="CG31" s="644"/>
      <c r="CH31" s="644"/>
      <c r="CI31" s="644"/>
      <c r="CJ31" s="644"/>
      <c r="CK31" s="644"/>
      <c r="CL31" s="644"/>
      <c r="CM31" s="644"/>
      <c r="CN31" s="644"/>
      <c r="CO31" s="644"/>
      <c r="CP31" s="644"/>
      <c r="CQ31" s="645"/>
      <c r="CR31" s="603">
        <v>822490</v>
      </c>
      <c r="CS31" s="604"/>
      <c r="CT31" s="604"/>
      <c r="CU31" s="604"/>
      <c r="CV31" s="604"/>
      <c r="CW31" s="604"/>
      <c r="CX31" s="604"/>
      <c r="CY31" s="605"/>
      <c r="CZ31" s="608">
        <v>0.7</v>
      </c>
      <c r="DA31" s="637"/>
      <c r="DB31" s="637"/>
      <c r="DC31" s="638"/>
      <c r="DD31" s="611">
        <v>821942</v>
      </c>
      <c r="DE31" s="604"/>
      <c r="DF31" s="604"/>
      <c r="DG31" s="604"/>
      <c r="DH31" s="604"/>
      <c r="DI31" s="604"/>
      <c r="DJ31" s="604"/>
      <c r="DK31" s="605"/>
      <c r="DL31" s="611">
        <v>821942</v>
      </c>
      <c r="DM31" s="604"/>
      <c r="DN31" s="604"/>
      <c r="DO31" s="604"/>
      <c r="DP31" s="604"/>
      <c r="DQ31" s="604"/>
      <c r="DR31" s="604"/>
      <c r="DS31" s="604"/>
      <c r="DT31" s="604"/>
      <c r="DU31" s="604"/>
      <c r="DV31" s="605"/>
      <c r="DW31" s="608">
        <v>1.3</v>
      </c>
      <c r="DX31" s="637"/>
      <c r="DY31" s="637"/>
      <c r="DZ31" s="637"/>
      <c r="EA31" s="637"/>
      <c r="EB31" s="637"/>
      <c r="EC31" s="639"/>
    </row>
    <row r="32" spans="2:133" ht="11.25" customHeight="1">
      <c r="B32" s="600" t="s">
        <v>303</v>
      </c>
      <c r="C32" s="601"/>
      <c r="D32" s="601"/>
      <c r="E32" s="601"/>
      <c r="F32" s="601"/>
      <c r="G32" s="601"/>
      <c r="H32" s="601"/>
      <c r="I32" s="601"/>
      <c r="J32" s="601"/>
      <c r="K32" s="601"/>
      <c r="L32" s="601"/>
      <c r="M32" s="601"/>
      <c r="N32" s="601"/>
      <c r="O32" s="601"/>
      <c r="P32" s="601"/>
      <c r="Q32" s="602"/>
      <c r="R32" s="603">
        <v>946245</v>
      </c>
      <c r="S32" s="606"/>
      <c r="T32" s="606"/>
      <c r="U32" s="606"/>
      <c r="V32" s="606"/>
      <c r="W32" s="606"/>
      <c r="X32" s="606"/>
      <c r="Y32" s="607"/>
      <c r="Z32" s="665">
        <v>0.8</v>
      </c>
      <c r="AA32" s="665"/>
      <c r="AB32" s="665"/>
      <c r="AC32" s="665"/>
      <c r="AD32" s="666" t="s">
        <v>231</v>
      </c>
      <c r="AE32" s="666"/>
      <c r="AF32" s="666"/>
      <c r="AG32" s="666"/>
      <c r="AH32" s="666"/>
      <c r="AI32" s="666"/>
      <c r="AJ32" s="666"/>
      <c r="AK32" s="666"/>
      <c r="AL32" s="608" t="s">
        <v>231</v>
      </c>
      <c r="AM32" s="609"/>
      <c r="AN32" s="609"/>
      <c r="AO32" s="667"/>
      <c r="AP32" s="697"/>
      <c r="AQ32" s="698"/>
      <c r="AR32" s="698"/>
      <c r="AS32" s="698"/>
      <c r="AT32" s="701"/>
      <c r="AU32" s="211"/>
      <c r="AV32" s="211"/>
      <c r="AW32" s="211"/>
      <c r="AX32" s="615" t="s">
        <v>304</v>
      </c>
      <c r="AY32" s="616"/>
      <c r="AZ32" s="616"/>
      <c r="BA32" s="616"/>
      <c r="BB32" s="616"/>
      <c r="BC32" s="616"/>
      <c r="BD32" s="616"/>
      <c r="BE32" s="616"/>
      <c r="BF32" s="617"/>
      <c r="BG32" s="680">
        <v>99.1</v>
      </c>
      <c r="BH32" s="619"/>
      <c r="BI32" s="619"/>
      <c r="BJ32" s="619"/>
      <c r="BK32" s="619"/>
      <c r="BL32" s="619"/>
      <c r="BM32" s="663">
        <v>96.8</v>
      </c>
      <c r="BN32" s="619"/>
      <c r="BO32" s="619"/>
      <c r="BP32" s="619"/>
      <c r="BQ32" s="656"/>
      <c r="BR32" s="680">
        <v>99</v>
      </c>
      <c r="BS32" s="619"/>
      <c r="BT32" s="619"/>
      <c r="BU32" s="619"/>
      <c r="BV32" s="619"/>
      <c r="BW32" s="619"/>
      <c r="BX32" s="663">
        <v>96.5</v>
      </c>
      <c r="BY32" s="619"/>
      <c r="BZ32" s="619"/>
      <c r="CA32" s="619"/>
      <c r="CB32" s="656"/>
      <c r="CD32" s="691"/>
      <c r="CE32" s="692"/>
      <c r="CF32" s="647" t="s">
        <v>305</v>
      </c>
      <c r="CG32" s="644"/>
      <c r="CH32" s="644"/>
      <c r="CI32" s="644"/>
      <c r="CJ32" s="644"/>
      <c r="CK32" s="644"/>
      <c r="CL32" s="644"/>
      <c r="CM32" s="644"/>
      <c r="CN32" s="644"/>
      <c r="CO32" s="644"/>
      <c r="CP32" s="644"/>
      <c r="CQ32" s="645"/>
      <c r="CR32" s="603" t="s">
        <v>120</v>
      </c>
      <c r="CS32" s="606"/>
      <c r="CT32" s="606"/>
      <c r="CU32" s="606"/>
      <c r="CV32" s="606"/>
      <c r="CW32" s="606"/>
      <c r="CX32" s="606"/>
      <c r="CY32" s="607"/>
      <c r="CZ32" s="608" t="s">
        <v>120</v>
      </c>
      <c r="DA32" s="637"/>
      <c r="DB32" s="637"/>
      <c r="DC32" s="638"/>
      <c r="DD32" s="611" t="s">
        <v>120</v>
      </c>
      <c r="DE32" s="606"/>
      <c r="DF32" s="606"/>
      <c r="DG32" s="606"/>
      <c r="DH32" s="606"/>
      <c r="DI32" s="606"/>
      <c r="DJ32" s="606"/>
      <c r="DK32" s="607"/>
      <c r="DL32" s="611" t="s">
        <v>120</v>
      </c>
      <c r="DM32" s="606"/>
      <c r="DN32" s="606"/>
      <c r="DO32" s="606"/>
      <c r="DP32" s="606"/>
      <c r="DQ32" s="606"/>
      <c r="DR32" s="606"/>
      <c r="DS32" s="606"/>
      <c r="DT32" s="606"/>
      <c r="DU32" s="606"/>
      <c r="DV32" s="607"/>
      <c r="DW32" s="608" t="s">
        <v>231</v>
      </c>
      <c r="DX32" s="637"/>
      <c r="DY32" s="637"/>
      <c r="DZ32" s="637"/>
      <c r="EA32" s="637"/>
      <c r="EB32" s="637"/>
      <c r="EC32" s="639"/>
    </row>
    <row r="33" spans="2:133" ht="11.25" customHeight="1">
      <c r="B33" s="600" t="s">
        <v>306</v>
      </c>
      <c r="C33" s="601"/>
      <c r="D33" s="601"/>
      <c r="E33" s="601"/>
      <c r="F33" s="601"/>
      <c r="G33" s="601"/>
      <c r="H33" s="601"/>
      <c r="I33" s="601"/>
      <c r="J33" s="601"/>
      <c r="K33" s="601"/>
      <c r="L33" s="601"/>
      <c r="M33" s="601"/>
      <c r="N33" s="601"/>
      <c r="O33" s="601"/>
      <c r="P33" s="601"/>
      <c r="Q33" s="602"/>
      <c r="R33" s="603">
        <v>3662376</v>
      </c>
      <c r="S33" s="606"/>
      <c r="T33" s="606"/>
      <c r="U33" s="606"/>
      <c r="V33" s="606"/>
      <c r="W33" s="606"/>
      <c r="X33" s="606"/>
      <c r="Y33" s="607"/>
      <c r="Z33" s="665">
        <v>3.2</v>
      </c>
      <c r="AA33" s="665"/>
      <c r="AB33" s="665"/>
      <c r="AC33" s="665"/>
      <c r="AD33" s="666" t="s">
        <v>231</v>
      </c>
      <c r="AE33" s="666"/>
      <c r="AF33" s="666"/>
      <c r="AG33" s="666"/>
      <c r="AH33" s="666"/>
      <c r="AI33" s="666"/>
      <c r="AJ33" s="666"/>
      <c r="AK33" s="666"/>
      <c r="AL33" s="608" t="s">
        <v>120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307</v>
      </c>
      <c r="CE33" s="644"/>
      <c r="CF33" s="644"/>
      <c r="CG33" s="644"/>
      <c r="CH33" s="644"/>
      <c r="CI33" s="644"/>
      <c r="CJ33" s="644"/>
      <c r="CK33" s="644"/>
      <c r="CL33" s="644"/>
      <c r="CM33" s="644"/>
      <c r="CN33" s="644"/>
      <c r="CO33" s="644"/>
      <c r="CP33" s="644"/>
      <c r="CQ33" s="645"/>
      <c r="CR33" s="603">
        <v>38081310</v>
      </c>
      <c r="CS33" s="604"/>
      <c r="CT33" s="604"/>
      <c r="CU33" s="604"/>
      <c r="CV33" s="604"/>
      <c r="CW33" s="604"/>
      <c r="CX33" s="604"/>
      <c r="CY33" s="605"/>
      <c r="CZ33" s="608">
        <v>34.700000000000003</v>
      </c>
      <c r="DA33" s="637"/>
      <c r="DB33" s="637"/>
      <c r="DC33" s="638"/>
      <c r="DD33" s="611">
        <v>31078675</v>
      </c>
      <c r="DE33" s="604"/>
      <c r="DF33" s="604"/>
      <c r="DG33" s="604"/>
      <c r="DH33" s="604"/>
      <c r="DI33" s="604"/>
      <c r="DJ33" s="604"/>
      <c r="DK33" s="605"/>
      <c r="DL33" s="611">
        <v>26954930</v>
      </c>
      <c r="DM33" s="604"/>
      <c r="DN33" s="604"/>
      <c r="DO33" s="604"/>
      <c r="DP33" s="604"/>
      <c r="DQ33" s="604"/>
      <c r="DR33" s="604"/>
      <c r="DS33" s="604"/>
      <c r="DT33" s="604"/>
      <c r="DU33" s="604"/>
      <c r="DV33" s="605"/>
      <c r="DW33" s="608">
        <v>41.7</v>
      </c>
      <c r="DX33" s="637"/>
      <c r="DY33" s="637"/>
      <c r="DZ33" s="637"/>
      <c r="EA33" s="637"/>
      <c r="EB33" s="637"/>
      <c r="EC33" s="639"/>
    </row>
    <row r="34" spans="2:133" ht="11.25" customHeight="1">
      <c r="B34" s="600" t="s">
        <v>308</v>
      </c>
      <c r="C34" s="601"/>
      <c r="D34" s="601"/>
      <c r="E34" s="601"/>
      <c r="F34" s="601"/>
      <c r="G34" s="601"/>
      <c r="H34" s="601"/>
      <c r="I34" s="601"/>
      <c r="J34" s="601"/>
      <c r="K34" s="601"/>
      <c r="L34" s="601"/>
      <c r="M34" s="601"/>
      <c r="N34" s="601"/>
      <c r="O34" s="601"/>
      <c r="P34" s="601"/>
      <c r="Q34" s="602"/>
      <c r="R34" s="603">
        <v>3706306</v>
      </c>
      <c r="S34" s="606"/>
      <c r="T34" s="606"/>
      <c r="U34" s="606"/>
      <c r="V34" s="606"/>
      <c r="W34" s="606"/>
      <c r="X34" s="606"/>
      <c r="Y34" s="607"/>
      <c r="Z34" s="665">
        <v>3.2</v>
      </c>
      <c r="AA34" s="665"/>
      <c r="AB34" s="665"/>
      <c r="AC34" s="665"/>
      <c r="AD34" s="666">
        <v>5100</v>
      </c>
      <c r="AE34" s="666"/>
      <c r="AF34" s="666"/>
      <c r="AG34" s="666"/>
      <c r="AH34" s="666"/>
      <c r="AI34" s="666"/>
      <c r="AJ34" s="666"/>
      <c r="AK34" s="666"/>
      <c r="AL34" s="608">
        <v>0</v>
      </c>
      <c r="AM34" s="609"/>
      <c r="AN34" s="609"/>
      <c r="AO34" s="667"/>
      <c r="AP34" s="214"/>
      <c r="AQ34" s="677" t="s">
        <v>309</v>
      </c>
      <c r="AR34" s="678"/>
      <c r="AS34" s="678"/>
      <c r="AT34" s="678"/>
      <c r="AU34" s="678"/>
      <c r="AV34" s="678"/>
      <c r="AW34" s="678"/>
      <c r="AX34" s="678"/>
      <c r="AY34" s="678"/>
      <c r="AZ34" s="678"/>
      <c r="BA34" s="678"/>
      <c r="BB34" s="678"/>
      <c r="BC34" s="678"/>
      <c r="BD34" s="678"/>
      <c r="BE34" s="678"/>
      <c r="BF34" s="679"/>
      <c r="BG34" s="677" t="s">
        <v>310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311</v>
      </c>
      <c r="CE34" s="644"/>
      <c r="CF34" s="644"/>
      <c r="CG34" s="644"/>
      <c r="CH34" s="644"/>
      <c r="CI34" s="644"/>
      <c r="CJ34" s="644"/>
      <c r="CK34" s="644"/>
      <c r="CL34" s="644"/>
      <c r="CM34" s="644"/>
      <c r="CN34" s="644"/>
      <c r="CO34" s="644"/>
      <c r="CP34" s="644"/>
      <c r="CQ34" s="645"/>
      <c r="CR34" s="603">
        <v>17154796</v>
      </c>
      <c r="CS34" s="606"/>
      <c r="CT34" s="606"/>
      <c r="CU34" s="606"/>
      <c r="CV34" s="606"/>
      <c r="CW34" s="606"/>
      <c r="CX34" s="606"/>
      <c r="CY34" s="607"/>
      <c r="CZ34" s="608">
        <v>15.6</v>
      </c>
      <c r="DA34" s="637"/>
      <c r="DB34" s="637"/>
      <c r="DC34" s="638"/>
      <c r="DD34" s="611">
        <v>12766094</v>
      </c>
      <c r="DE34" s="606"/>
      <c r="DF34" s="606"/>
      <c r="DG34" s="606"/>
      <c r="DH34" s="606"/>
      <c r="DI34" s="606"/>
      <c r="DJ34" s="606"/>
      <c r="DK34" s="607"/>
      <c r="DL34" s="611">
        <v>10309378</v>
      </c>
      <c r="DM34" s="606"/>
      <c r="DN34" s="606"/>
      <c r="DO34" s="606"/>
      <c r="DP34" s="606"/>
      <c r="DQ34" s="606"/>
      <c r="DR34" s="606"/>
      <c r="DS34" s="606"/>
      <c r="DT34" s="606"/>
      <c r="DU34" s="606"/>
      <c r="DV34" s="607"/>
      <c r="DW34" s="608">
        <v>15.9</v>
      </c>
      <c r="DX34" s="637"/>
      <c r="DY34" s="637"/>
      <c r="DZ34" s="637"/>
      <c r="EA34" s="637"/>
      <c r="EB34" s="637"/>
      <c r="EC34" s="639"/>
    </row>
    <row r="35" spans="2:133" ht="11.25" customHeight="1">
      <c r="B35" s="600" t="s">
        <v>312</v>
      </c>
      <c r="C35" s="601"/>
      <c r="D35" s="601"/>
      <c r="E35" s="601"/>
      <c r="F35" s="601"/>
      <c r="G35" s="601"/>
      <c r="H35" s="601"/>
      <c r="I35" s="601"/>
      <c r="J35" s="601"/>
      <c r="K35" s="601"/>
      <c r="L35" s="601"/>
      <c r="M35" s="601"/>
      <c r="N35" s="601"/>
      <c r="O35" s="601"/>
      <c r="P35" s="601"/>
      <c r="Q35" s="602"/>
      <c r="R35" s="603">
        <v>11695700</v>
      </c>
      <c r="S35" s="606"/>
      <c r="T35" s="606"/>
      <c r="U35" s="606"/>
      <c r="V35" s="606"/>
      <c r="W35" s="606"/>
      <c r="X35" s="606"/>
      <c r="Y35" s="607"/>
      <c r="Z35" s="665">
        <v>10.199999999999999</v>
      </c>
      <c r="AA35" s="665"/>
      <c r="AB35" s="665"/>
      <c r="AC35" s="665"/>
      <c r="AD35" s="666" t="s">
        <v>120</v>
      </c>
      <c r="AE35" s="666"/>
      <c r="AF35" s="666"/>
      <c r="AG35" s="666"/>
      <c r="AH35" s="666"/>
      <c r="AI35" s="666"/>
      <c r="AJ35" s="666"/>
      <c r="AK35" s="666"/>
      <c r="AL35" s="608" t="s">
        <v>231</v>
      </c>
      <c r="AM35" s="609"/>
      <c r="AN35" s="609"/>
      <c r="AO35" s="667"/>
      <c r="AP35" s="214"/>
      <c r="AQ35" s="671" t="s">
        <v>313</v>
      </c>
      <c r="AR35" s="672"/>
      <c r="AS35" s="672"/>
      <c r="AT35" s="672"/>
      <c r="AU35" s="672"/>
      <c r="AV35" s="672"/>
      <c r="AW35" s="672"/>
      <c r="AX35" s="672"/>
      <c r="AY35" s="673"/>
      <c r="AZ35" s="668">
        <v>10010521</v>
      </c>
      <c r="BA35" s="669"/>
      <c r="BB35" s="669"/>
      <c r="BC35" s="669"/>
      <c r="BD35" s="669"/>
      <c r="BE35" s="669"/>
      <c r="BF35" s="670"/>
      <c r="BG35" s="674" t="s">
        <v>314</v>
      </c>
      <c r="BH35" s="675"/>
      <c r="BI35" s="675"/>
      <c r="BJ35" s="675"/>
      <c r="BK35" s="675"/>
      <c r="BL35" s="675"/>
      <c r="BM35" s="675"/>
      <c r="BN35" s="675"/>
      <c r="BO35" s="675"/>
      <c r="BP35" s="675"/>
      <c r="BQ35" s="675"/>
      <c r="BR35" s="675"/>
      <c r="BS35" s="675"/>
      <c r="BT35" s="675"/>
      <c r="BU35" s="676"/>
      <c r="BV35" s="668">
        <v>1122090</v>
      </c>
      <c r="BW35" s="669"/>
      <c r="BX35" s="669"/>
      <c r="BY35" s="669"/>
      <c r="BZ35" s="669"/>
      <c r="CA35" s="669"/>
      <c r="CB35" s="670"/>
      <c r="CD35" s="647" t="s">
        <v>315</v>
      </c>
      <c r="CE35" s="644"/>
      <c r="CF35" s="644"/>
      <c r="CG35" s="644"/>
      <c r="CH35" s="644"/>
      <c r="CI35" s="644"/>
      <c r="CJ35" s="644"/>
      <c r="CK35" s="644"/>
      <c r="CL35" s="644"/>
      <c r="CM35" s="644"/>
      <c r="CN35" s="644"/>
      <c r="CO35" s="644"/>
      <c r="CP35" s="644"/>
      <c r="CQ35" s="645"/>
      <c r="CR35" s="603">
        <v>1198927</v>
      </c>
      <c r="CS35" s="604"/>
      <c r="CT35" s="604"/>
      <c r="CU35" s="604"/>
      <c r="CV35" s="604"/>
      <c r="CW35" s="604"/>
      <c r="CX35" s="604"/>
      <c r="CY35" s="605"/>
      <c r="CZ35" s="608">
        <v>1.1000000000000001</v>
      </c>
      <c r="DA35" s="637"/>
      <c r="DB35" s="637"/>
      <c r="DC35" s="638"/>
      <c r="DD35" s="611">
        <v>1167623</v>
      </c>
      <c r="DE35" s="604"/>
      <c r="DF35" s="604"/>
      <c r="DG35" s="604"/>
      <c r="DH35" s="604"/>
      <c r="DI35" s="604"/>
      <c r="DJ35" s="604"/>
      <c r="DK35" s="605"/>
      <c r="DL35" s="611">
        <v>1144198</v>
      </c>
      <c r="DM35" s="604"/>
      <c r="DN35" s="604"/>
      <c r="DO35" s="604"/>
      <c r="DP35" s="604"/>
      <c r="DQ35" s="604"/>
      <c r="DR35" s="604"/>
      <c r="DS35" s="604"/>
      <c r="DT35" s="604"/>
      <c r="DU35" s="604"/>
      <c r="DV35" s="605"/>
      <c r="DW35" s="608">
        <v>1.8</v>
      </c>
      <c r="DX35" s="637"/>
      <c r="DY35" s="637"/>
      <c r="DZ35" s="637"/>
      <c r="EA35" s="637"/>
      <c r="EB35" s="637"/>
      <c r="EC35" s="639"/>
    </row>
    <row r="36" spans="2:133" ht="11.25" customHeight="1">
      <c r="B36" s="600" t="s">
        <v>316</v>
      </c>
      <c r="C36" s="601"/>
      <c r="D36" s="601"/>
      <c r="E36" s="601"/>
      <c r="F36" s="601"/>
      <c r="G36" s="601"/>
      <c r="H36" s="601"/>
      <c r="I36" s="601"/>
      <c r="J36" s="601"/>
      <c r="K36" s="601"/>
      <c r="L36" s="601"/>
      <c r="M36" s="601"/>
      <c r="N36" s="601"/>
      <c r="O36" s="601"/>
      <c r="P36" s="601"/>
      <c r="Q36" s="602"/>
      <c r="R36" s="603" t="s">
        <v>120</v>
      </c>
      <c r="S36" s="606"/>
      <c r="T36" s="606"/>
      <c r="U36" s="606"/>
      <c r="V36" s="606"/>
      <c r="W36" s="606"/>
      <c r="X36" s="606"/>
      <c r="Y36" s="607"/>
      <c r="Z36" s="665" t="s">
        <v>120</v>
      </c>
      <c r="AA36" s="665"/>
      <c r="AB36" s="665"/>
      <c r="AC36" s="665"/>
      <c r="AD36" s="666" t="s">
        <v>120</v>
      </c>
      <c r="AE36" s="666"/>
      <c r="AF36" s="666"/>
      <c r="AG36" s="666"/>
      <c r="AH36" s="666"/>
      <c r="AI36" s="666"/>
      <c r="AJ36" s="666"/>
      <c r="AK36" s="666"/>
      <c r="AL36" s="608" t="s">
        <v>231</v>
      </c>
      <c r="AM36" s="609"/>
      <c r="AN36" s="609"/>
      <c r="AO36" s="667"/>
      <c r="AQ36" s="640" t="s">
        <v>317</v>
      </c>
      <c r="AR36" s="641"/>
      <c r="AS36" s="641"/>
      <c r="AT36" s="641"/>
      <c r="AU36" s="641"/>
      <c r="AV36" s="641"/>
      <c r="AW36" s="641"/>
      <c r="AX36" s="641"/>
      <c r="AY36" s="642"/>
      <c r="AZ36" s="603">
        <v>2169639</v>
      </c>
      <c r="BA36" s="606"/>
      <c r="BB36" s="606"/>
      <c r="BC36" s="606"/>
      <c r="BD36" s="604"/>
      <c r="BE36" s="604"/>
      <c r="BF36" s="643"/>
      <c r="BG36" s="647" t="s">
        <v>318</v>
      </c>
      <c r="BH36" s="644"/>
      <c r="BI36" s="644"/>
      <c r="BJ36" s="644"/>
      <c r="BK36" s="644"/>
      <c r="BL36" s="644"/>
      <c r="BM36" s="644"/>
      <c r="BN36" s="644"/>
      <c r="BO36" s="644"/>
      <c r="BP36" s="644"/>
      <c r="BQ36" s="644"/>
      <c r="BR36" s="644"/>
      <c r="BS36" s="644"/>
      <c r="BT36" s="644"/>
      <c r="BU36" s="645"/>
      <c r="BV36" s="603">
        <v>744176</v>
      </c>
      <c r="BW36" s="606"/>
      <c r="BX36" s="606"/>
      <c r="BY36" s="606"/>
      <c r="BZ36" s="606"/>
      <c r="CA36" s="606"/>
      <c r="CB36" s="646"/>
      <c r="CD36" s="647" t="s">
        <v>319</v>
      </c>
      <c r="CE36" s="644"/>
      <c r="CF36" s="644"/>
      <c r="CG36" s="644"/>
      <c r="CH36" s="644"/>
      <c r="CI36" s="644"/>
      <c r="CJ36" s="644"/>
      <c r="CK36" s="644"/>
      <c r="CL36" s="644"/>
      <c r="CM36" s="644"/>
      <c r="CN36" s="644"/>
      <c r="CO36" s="644"/>
      <c r="CP36" s="644"/>
      <c r="CQ36" s="645"/>
      <c r="CR36" s="603">
        <v>10582178</v>
      </c>
      <c r="CS36" s="606"/>
      <c r="CT36" s="606"/>
      <c r="CU36" s="606"/>
      <c r="CV36" s="606"/>
      <c r="CW36" s="606"/>
      <c r="CX36" s="606"/>
      <c r="CY36" s="607"/>
      <c r="CZ36" s="608">
        <v>9.6</v>
      </c>
      <c r="DA36" s="637"/>
      <c r="DB36" s="637"/>
      <c r="DC36" s="638"/>
      <c r="DD36" s="611">
        <v>10087911</v>
      </c>
      <c r="DE36" s="606"/>
      <c r="DF36" s="606"/>
      <c r="DG36" s="606"/>
      <c r="DH36" s="606"/>
      <c r="DI36" s="606"/>
      <c r="DJ36" s="606"/>
      <c r="DK36" s="607"/>
      <c r="DL36" s="611">
        <v>9005727</v>
      </c>
      <c r="DM36" s="606"/>
      <c r="DN36" s="606"/>
      <c r="DO36" s="606"/>
      <c r="DP36" s="606"/>
      <c r="DQ36" s="606"/>
      <c r="DR36" s="606"/>
      <c r="DS36" s="606"/>
      <c r="DT36" s="606"/>
      <c r="DU36" s="606"/>
      <c r="DV36" s="607"/>
      <c r="DW36" s="608">
        <v>13.9</v>
      </c>
      <c r="DX36" s="637"/>
      <c r="DY36" s="637"/>
      <c r="DZ36" s="637"/>
      <c r="EA36" s="637"/>
      <c r="EB36" s="637"/>
      <c r="EC36" s="639"/>
    </row>
    <row r="37" spans="2:133" ht="11.25" customHeight="1">
      <c r="B37" s="600" t="s">
        <v>320</v>
      </c>
      <c r="C37" s="601"/>
      <c r="D37" s="601"/>
      <c r="E37" s="601"/>
      <c r="F37" s="601"/>
      <c r="G37" s="601"/>
      <c r="H37" s="601"/>
      <c r="I37" s="601"/>
      <c r="J37" s="601"/>
      <c r="K37" s="601"/>
      <c r="L37" s="601"/>
      <c r="M37" s="601"/>
      <c r="N37" s="601"/>
      <c r="O37" s="601"/>
      <c r="P37" s="601"/>
      <c r="Q37" s="602"/>
      <c r="R37" s="603">
        <v>2533600</v>
      </c>
      <c r="S37" s="606"/>
      <c r="T37" s="606"/>
      <c r="U37" s="606"/>
      <c r="V37" s="606"/>
      <c r="W37" s="606"/>
      <c r="X37" s="606"/>
      <c r="Y37" s="607"/>
      <c r="Z37" s="665">
        <v>2.2000000000000002</v>
      </c>
      <c r="AA37" s="665"/>
      <c r="AB37" s="665"/>
      <c r="AC37" s="665"/>
      <c r="AD37" s="666" t="s">
        <v>231</v>
      </c>
      <c r="AE37" s="666"/>
      <c r="AF37" s="666"/>
      <c r="AG37" s="666"/>
      <c r="AH37" s="666"/>
      <c r="AI37" s="666"/>
      <c r="AJ37" s="666"/>
      <c r="AK37" s="666"/>
      <c r="AL37" s="608" t="s">
        <v>231</v>
      </c>
      <c r="AM37" s="609"/>
      <c r="AN37" s="609"/>
      <c r="AO37" s="667"/>
      <c r="AQ37" s="640" t="s">
        <v>321</v>
      </c>
      <c r="AR37" s="641"/>
      <c r="AS37" s="641"/>
      <c r="AT37" s="641"/>
      <c r="AU37" s="641"/>
      <c r="AV37" s="641"/>
      <c r="AW37" s="641"/>
      <c r="AX37" s="641"/>
      <c r="AY37" s="642"/>
      <c r="AZ37" s="603">
        <v>3676</v>
      </c>
      <c r="BA37" s="606"/>
      <c r="BB37" s="606"/>
      <c r="BC37" s="606"/>
      <c r="BD37" s="604"/>
      <c r="BE37" s="604"/>
      <c r="BF37" s="643"/>
      <c r="BG37" s="647" t="s">
        <v>322</v>
      </c>
      <c r="BH37" s="644"/>
      <c r="BI37" s="644"/>
      <c r="BJ37" s="644"/>
      <c r="BK37" s="644"/>
      <c r="BL37" s="644"/>
      <c r="BM37" s="644"/>
      <c r="BN37" s="644"/>
      <c r="BO37" s="644"/>
      <c r="BP37" s="644"/>
      <c r="BQ37" s="644"/>
      <c r="BR37" s="644"/>
      <c r="BS37" s="644"/>
      <c r="BT37" s="644"/>
      <c r="BU37" s="645"/>
      <c r="BV37" s="603">
        <v>52480</v>
      </c>
      <c r="BW37" s="606"/>
      <c r="BX37" s="606"/>
      <c r="BY37" s="606"/>
      <c r="BZ37" s="606"/>
      <c r="CA37" s="606"/>
      <c r="CB37" s="646"/>
      <c r="CD37" s="647" t="s">
        <v>323</v>
      </c>
      <c r="CE37" s="644"/>
      <c r="CF37" s="644"/>
      <c r="CG37" s="644"/>
      <c r="CH37" s="644"/>
      <c r="CI37" s="644"/>
      <c r="CJ37" s="644"/>
      <c r="CK37" s="644"/>
      <c r="CL37" s="644"/>
      <c r="CM37" s="644"/>
      <c r="CN37" s="644"/>
      <c r="CO37" s="644"/>
      <c r="CP37" s="644"/>
      <c r="CQ37" s="645"/>
      <c r="CR37" s="603">
        <v>4438858</v>
      </c>
      <c r="CS37" s="604"/>
      <c r="CT37" s="604"/>
      <c r="CU37" s="604"/>
      <c r="CV37" s="604"/>
      <c r="CW37" s="604"/>
      <c r="CX37" s="604"/>
      <c r="CY37" s="605"/>
      <c r="CZ37" s="608">
        <v>4</v>
      </c>
      <c r="DA37" s="637"/>
      <c r="DB37" s="637"/>
      <c r="DC37" s="638"/>
      <c r="DD37" s="611">
        <v>4438858</v>
      </c>
      <c r="DE37" s="604"/>
      <c r="DF37" s="604"/>
      <c r="DG37" s="604"/>
      <c r="DH37" s="604"/>
      <c r="DI37" s="604"/>
      <c r="DJ37" s="604"/>
      <c r="DK37" s="605"/>
      <c r="DL37" s="611">
        <v>4282746</v>
      </c>
      <c r="DM37" s="604"/>
      <c r="DN37" s="604"/>
      <c r="DO37" s="604"/>
      <c r="DP37" s="604"/>
      <c r="DQ37" s="604"/>
      <c r="DR37" s="604"/>
      <c r="DS37" s="604"/>
      <c r="DT37" s="604"/>
      <c r="DU37" s="604"/>
      <c r="DV37" s="605"/>
      <c r="DW37" s="608">
        <v>6.6</v>
      </c>
      <c r="DX37" s="637"/>
      <c r="DY37" s="637"/>
      <c r="DZ37" s="637"/>
      <c r="EA37" s="637"/>
      <c r="EB37" s="637"/>
      <c r="EC37" s="639"/>
    </row>
    <row r="38" spans="2:133" ht="11.25" customHeight="1">
      <c r="B38" s="615" t="s">
        <v>324</v>
      </c>
      <c r="C38" s="616"/>
      <c r="D38" s="616"/>
      <c r="E38" s="616"/>
      <c r="F38" s="616"/>
      <c r="G38" s="616"/>
      <c r="H38" s="616"/>
      <c r="I38" s="616"/>
      <c r="J38" s="616"/>
      <c r="K38" s="616"/>
      <c r="L38" s="616"/>
      <c r="M38" s="616"/>
      <c r="N38" s="616"/>
      <c r="O38" s="616"/>
      <c r="P38" s="616"/>
      <c r="Q38" s="617"/>
      <c r="R38" s="618">
        <v>114864231</v>
      </c>
      <c r="S38" s="655"/>
      <c r="T38" s="655"/>
      <c r="U38" s="655"/>
      <c r="V38" s="655"/>
      <c r="W38" s="655"/>
      <c r="X38" s="655"/>
      <c r="Y38" s="660"/>
      <c r="Z38" s="661">
        <v>100</v>
      </c>
      <c r="AA38" s="661"/>
      <c r="AB38" s="661"/>
      <c r="AC38" s="661"/>
      <c r="AD38" s="662">
        <v>62182706</v>
      </c>
      <c r="AE38" s="662"/>
      <c r="AF38" s="662"/>
      <c r="AG38" s="662"/>
      <c r="AH38" s="662"/>
      <c r="AI38" s="662"/>
      <c r="AJ38" s="662"/>
      <c r="AK38" s="662"/>
      <c r="AL38" s="621">
        <v>100</v>
      </c>
      <c r="AM38" s="663"/>
      <c r="AN38" s="663"/>
      <c r="AO38" s="664"/>
      <c r="AQ38" s="640" t="s">
        <v>325</v>
      </c>
      <c r="AR38" s="641"/>
      <c r="AS38" s="641"/>
      <c r="AT38" s="641"/>
      <c r="AU38" s="641"/>
      <c r="AV38" s="641"/>
      <c r="AW38" s="641"/>
      <c r="AX38" s="641"/>
      <c r="AY38" s="642"/>
      <c r="AZ38" s="603" t="s">
        <v>120</v>
      </c>
      <c r="BA38" s="606"/>
      <c r="BB38" s="606"/>
      <c r="BC38" s="606"/>
      <c r="BD38" s="604"/>
      <c r="BE38" s="604"/>
      <c r="BF38" s="643"/>
      <c r="BG38" s="647" t="s">
        <v>326</v>
      </c>
      <c r="BH38" s="644"/>
      <c r="BI38" s="644"/>
      <c r="BJ38" s="644"/>
      <c r="BK38" s="644"/>
      <c r="BL38" s="644"/>
      <c r="BM38" s="644"/>
      <c r="BN38" s="644"/>
      <c r="BO38" s="644"/>
      <c r="BP38" s="644"/>
      <c r="BQ38" s="644"/>
      <c r="BR38" s="644"/>
      <c r="BS38" s="644"/>
      <c r="BT38" s="644"/>
      <c r="BU38" s="645"/>
      <c r="BV38" s="603">
        <v>82939</v>
      </c>
      <c r="BW38" s="606"/>
      <c r="BX38" s="606"/>
      <c r="BY38" s="606"/>
      <c r="BZ38" s="606"/>
      <c r="CA38" s="606"/>
      <c r="CB38" s="646"/>
      <c r="CD38" s="647" t="s">
        <v>327</v>
      </c>
      <c r="CE38" s="644"/>
      <c r="CF38" s="644"/>
      <c r="CG38" s="644"/>
      <c r="CH38" s="644"/>
      <c r="CI38" s="644"/>
      <c r="CJ38" s="644"/>
      <c r="CK38" s="644"/>
      <c r="CL38" s="644"/>
      <c r="CM38" s="644"/>
      <c r="CN38" s="644"/>
      <c r="CO38" s="644"/>
      <c r="CP38" s="644"/>
      <c r="CQ38" s="645"/>
      <c r="CR38" s="603">
        <v>7935699</v>
      </c>
      <c r="CS38" s="606"/>
      <c r="CT38" s="606"/>
      <c r="CU38" s="606"/>
      <c r="CV38" s="606"/>
      <c r="CW38" s="606"/>
      <c r="CX38" s="606"/>
      <c r="CY38" s="607"/>
      <c r="CZ38" s="608">
        <v>7.2</v>
      </c>
      <c r="DA38" s="637"/>
      <c r="DB38" s="637"/>
      <c r="DC38" s="638"/>
      <c r="DD38" s="611">
        <v>6693114</v>
      </c>
      <c r="DE38" s="606"/>
      <c r="DF38" s="606"/>
      <c r="DG38" s="606"/>
      <c r="DH38" s="606"/>
      <c r="DI38" s="606"/>
      <c r="DJ38" s="606"/>
      <c r="DK38" s="607"/>
      <c r="DL38" s="611">
        <v>6495627</v>
      </c>
      <c r="DM38" s="606"/>
      <c r="DN38" s="606"/>
      <c r="DO38" s="606"/>
      <c r="DP38" s="606"/>
      <c r="DQ38" s="606"/>
      <c r="DR38" s="606"/>
      <c r="DS38" s="606"/>
      <c r="DT38" s="606"/>
      <c r="DU38" s="606"/>
      <c r="DV38" s="607"/>
      <c r="DW38" s="608">
        <v>10</v>
      </c>
      <c r="DX38" s="637"/>
      <c r="DY38" s="637"/>
      <c r="DZ38" s="637"/>
      <c r="EA38" s="637"/>
      <c r="EB38" s="637"/>
      <c r="EC38" s="639"/>
    </row>
    <row r="39" spans="2:133" ht="11.25" customHeight="1">
      <c r="AQ39" s="640" t="s">
        <v>328</v>
      </c>
      <c r="AR39" s="641"/>
      <c r="AS39" s="641"/>
      <c r="AT39" s="641"/>
      <c r="AU39" s="641"/>
      <c r="AV39" s="641"/>
      <c r="AW39" s="641"/>
      <c r="AX39" s="641"/>
      <c r="AY39" s="642"/>
      <c r="AZ39" s="603" t="s">
        <v>231</v>
      </c>
      <c r="BA39" s="606"/>
      <c r="BB39" s="606"/>
      <c r="BC39" s="606"/>
      <c r="BD39" s="604"/>
      <c r="BE39" s="604"/>
      <c r="BF39" s="643"/>
      <c r="BG39" s="648" t="s">
        <v>329</v>
      </c>
      <c r="BH39" s="649"/>
      <c r="BI39" s="649"/>
      <c r="BJ39" s="649"/>
      <c r="BK39" s="649"/>
      <c r="BL39" s="215"/>
      <c r="BM39" s="644" t="s">
        <v>330</v>
      </c>
      <c r="BN39" s="644"/>
      <c r="BO39" s="644"/>
      <c r="BP39" s="644"/>
      <c r="BQ39" s="644"/>
      <c r="BR39" s="644"/>
      <c r="BS39" s="644"/>
      <c r="BT39" s="644"/>
      <c r="BU39" s="645"/>
      <c r="BV39" s="603">
        <v>90</v>
      </c>
      <c r="BW39" s="606"/>
      <c r="BX39" s="606"/>
      <c r="BY39" s="606"/>
      <c r="BZ39" s="606"/>
      <c r="CA39" s="606"/>
      <c r="CB39" s="646"/>
      <c r="CD39" s="647" t="s">
        <v>331</v>
      </c>
      <c r="CE39" s="644"/>
      <c r="CF39" s="644"/>
      <c r="CG39" s="644"/>
      <c r="CH39" s="644"/>
      <c r="CI39" s="644"/>
      <c r="CJ39" s="644"/>
      <c r="CK39" s="644"/>
      <c r="CL39" s="644"/>
      <c r="CM39" s="644"/>
      <c r="CN39" s="644"/>
      <c r="CO39" s="644"/>
      <c r="CP39" s="644"/>
      <c r="CQ39" s="645"/>
      <c r="CR39" s="603">
        <v>379572</v>
      </c>
      <c r="CS39" s="604"/>
      <c r="CT39" s="604"/>
      <c r="CU39" s="604"/>
      <c r="CV39" s="604"/>
      <c r="CW39" s="604"/>
      <c r="CX39" s="604"/>
      <c r="CY39" s="605"/>
      <c r="CZ39" s="608">
        <v>0.3</v>
      </c>
      <c r="DA39" s="637"/>
      <c r="DB39" s="637"/>
      <c r="DC39" s="638"/>
      <c r="DD39" s="611">
        <v>363933</v>
      </c>
      <c r="DE39" s="604"/>
      <c r="DF39" s="604"/>
      <c r="DG39" s="604"/>
      <c r="DH39" s="604"/>
      <c r="DI39" s="604"/>
      <c r="DJ39" s="604"/>
      <c r="DK39" s="605"/>
      <c r="DL39" s="611" t="s">
        <v>120</v>
      </c>
      <c r="DM39" s="604"/>
      <c r="DN39" s="604"/>
      <c r="DO39" s="604"/>
      <c r="DP39" s="604"/>
      <c r="DQ39" s="604"/>
      <c r="DR39" s="604"/>
      <c r="DS39" s="604"/>
      <c r="DT39" s="604"/>
      <c r="DU39" s="604"/>
      <c r="DV39" s="605"/>
      <c r="DW39" s="608" t="s">
        <v>120</v>
      </c>
      <c r="DX39" s="637"/>
      <c r="DY39" s="637"/>
      <c r="DZ39" s="637"/>
      <c r="EA39" s="637"/>
      <c r="EB39" s="637"/>
      <c r="EC39" s="639"/>
    </row>
    <row r="40" spans="2:133" ht="11.25" customHeight="1">
      <c r="AQ40" s="640" t="s">
        <v>332</v>
      </c>
      <c r="AR40" s="641"/>
      <c r="AS40" s="641"/>
      <c r="AT40" s="641"/>
      <c r="AU40" s="641"/>
      <c r="AV40" s="641"/>
      <c r="AW40" s="641"/>
      <c r="AX40" s="641"/>
      <c r="AY40" s="642"/>
      <c r="AZ40" s="603">
        <v>1656911</v>
      </c>
      <c r="BA40" s="606"/>
      <c r="BB40" s="606"/>
      <c r="BC40" s="606"/>
      <c r="BD40" s="604"/>
      <c r="BE40" s="604"/>
      <c r="BF40" s="643"/>
      <c r="BG40" s="648"/>
      <c r="BH40" s="649"/>
      <c r="BI40" s="649"/>
      <c r="BJ40" s="649"/>
      <c r="BK40" s="649"/>
      <c r="BL40" s="215"/>
      <c r="BM40" s="644" t="s">
        <v>333</v>
      </c>
      <c r="BN40" s="644"/>
      <c r="BO40" s="644"/>
      <c r="BP40" s="644"/>
      <c r="BQ40" s="644"/>
      <c r="BR40" s="644"/>
      <c r="BS40" s="644"/>
      <c r="BT40" s="644"/>
      <c r="BU40" s="645"/>
      <c r="BV40" s="603">
        <v>101</v>
      </c>
      <c r="BW40" s="606"/>
      <c r="BX40" s="606"/>
      <c r="BY40" s="606"/>
      <c r="BZ40" s="606"/>
      <c r="CA40" s="606"/>
      <c r="CB40" s="646"/>
      <c r="CD40" s="647" t="s">
        <v>334</v>
      </c>
      <c r="CE40" s="644"/>
      <c r="CF40" s="644"/>
      <c r="CG40" s="644"/>
      <c r="CH40" s="644"/>
      <c r="CI40" s="644"/>
      <c r="CJ40" s="644"/>
      <c r="CK40" s="644"/>
      <c r="CL40" s="644"/>
      <c r="CM40" s="644"/>
      <c r="CN40" s="644"/>
      <c r="CO40" s="644"/>
      <c r="CP40" s="644"/>
      <c r="CQ40" s="645"/>
      <c r="CR40" s="603">
        <v>830138</v>
      </c>
      <c r="CS40" s="606"/>
      <c r="CT40" s="606"/>
      <c r="CU40" s="606"/>
      <c r="CV40" s="606"/>
      <c r="CW40" s="606"/>
      <c r="CX40" s="606"/>
      <c r="CY40" s="607"/>
      <c r="CZ40" s="608">
        <v>0.8</v>
      </c>
      <c r="DA40" s="637"/>
      <c r="DB40" s="637"/>
      <c r="DC40" s="638"/>
      <c r="DD40" s="611" t="s">
        <v>231</v>
      </c>
      <c r="DE40" s="606"/>
      <c r="DF40" s="606"/>
      <c r="DG40" s="606"/>
      <c r="DH40" s="606"/>
      <c r="DI40" s="606"/>
      <c r="DJ40" s="606"/>
      <c r="DK40" s="607"/>
      <c r="DL40" s="611" t="s">
        <v>231</v>
      </c>
      <c r="DM40" s="606"/>
      <c r="DN40" s="606"/>
      <c r="DO40" s="606"/>
      <c r="DP40" s="606"/>
      <c r="DQ40" s="606"/>
      <c r="DR40" s="606"/>
      <c r="DS40" s="606"/>
      <c r="DT40" s="606"/>
      <c r="DU40" s="606"/>
      <c r="DV40" s="607"/>
      <c r="DW40" s="608" t="s">
        <v>231</v>
      </c>
      <c r="DX40" s="637"/>
      <c r="DY40" s="637"/>
      <c r="DZ40" s="637"/>
      <c r="EA40" s="637"/>
      <c r="EB40" s="637"/>
      <c r="EC40" s="639"/>
    </row>
    <row r="41" spans="2:133" ht="11.25" customHeight="1">
      <c r="AQ41" s="652" t="s">
        <v>335</v>
      </c>
      <c r="AR41" s="653"/>
      <c r="AS41" s="653"/>
      <c r="AT41" s="653"/>
      <c r="AU41" s="653"/>
      <c r="AV41" s="653"/>
      <c r="AW41" s="653"/>
      <c r="AX41" s="653"/>
      <c r="AY41" s="654"/>
      <c r="AZ41" s="618">
        <v>6180295</v>
      </c>
      <c r="BA41" s="655"/>
      <c r="BB41" s="655"/>
      <c r="BC41" s="655"/>
      <c r="BD41" s="619"/>
      <c r="BE41" s="619"/>
      <c r="BF41" s="656"/>
      <c r="BG41" s="650"/>
      <c r="BH41" s="651"/>
      <c r="BI41" s="651"/>
      <c r="BJ41" s="651"/>
      <c r="BK41" s="651"/>
      <c r="BL41" s="216"/>
      <c r="BM41" s="657" t="s">
        <v>336</v>
      </c>
      <c r="BN41" s="657"/>
      <c r="BO41" s="657"/>
      <c r="BP41" s="657"/>
      <c r="BQ41" s="657"/>
      <c r="BR41" s="657"/>
      <c r="BS41" s="657"/>
      <c r="BT41" s="657"/>
      <c r="BU41" s="658"/>
      <c r="BV41" s="618">
        <v>296</v>
      </c>
      <c r="BW41" s="655"/>
      <c r="BX41" s="655"/>
      <c r="BY41" s="655"/>
      <c r="BZ41" s="655"/>
      <c r="CA41" s="655"/>
      <c r="CB41" s="659"/>
      <c r="CD41" s="647" t="s">
        <v>337</v>
      </c>
      <c r="CE41" s="644"/>
      <c r="CF41" s="644"/>
      <c r="CG41" s="644"/>
      <c r="CH41" s="644"/>
      <c r="CI41" s="644"/>
      <c r="CJ41" s="644"/>
      <c r="CK41" s="644"/>
      <c r="CL41" s="644"/>
      <c r="CM41" s="644"/>
      <c r="CN41" s="644"/>
      <c r="CO41" s="644"/>
      <c r="CP41" s="644"/>
      <c r="CQ41" s="645"/>
      <c r="CR41" s="603" t="s">
        <v>231</v>
      </c>
      <c r="CS41" s="604"/>
      <c r="CT41" s="604"/>
      <c r="CU41" s="604"/>
      <c r="CV41" s="604"/>
      <c r="CW41" s="604"/>
      <c r="CX41" s="604"/>
      <c r="CY41" s="605"/>
      <c r="CZ41" s="608" t="s">
        <v>120</v>
      </c>
      <c r="DA41" s="637"/>
      <c r="DB41" s="637"/>
      <c r="DC41" s="638"/>
      <c r="DD41" s="611" t="s">
        <v>120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338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339</v>
      </c>
      <c r="CE42" s="601"/>
      <c r="CF42" s="601"/>
      <c r="CG42" s="601"/>
      <c r="CH42" s="601"/>
      <c r="CI42" s="601"/>
      <c r="CJ42" s="601"/>
      <c r="CK42" s="601"/>
      <c r="CL42" s="601"/>
      <c r="CM42" s="601"/>
      <c r="CN42" s="601"/>
      <c r="CO42" s="601"/>
      <c r="CP42" s="601"/>
      <c r="CQ42" s="602"/>
      <c r="CR42" s="603">
        <v>14280881</v>
      </c>
      <c r="CS42" s="606"/>
      <c r="CT42" s="606"/>
      <c r="CU42" s="606"/>
      <c r="CV42" s="606"/>
      <c r="CW42" s="606"/>
      <c r="CX42" s="606"/>
      <c r="CY42" s="607"/>
      <c r="CZ42" s="608">
        <v>13</v>
      </c>
      <c r="DA42" s="609"/>
      <c r="DB42" s="609"/>
      <c r="DC42" s="610"/>
      <c r="DD42" s="611">
        <v>2057759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341</v>
      </c>
      <c r="CE43" s="601"/>
      <c r="CF43" s="601"/>
      <c r="CG43" s="601"/>
      <c r="CH43" s="601"/>
      <c r="CI43" s="601"/>
      <c r="CJ43" s="601"/>
      <c r="CK43" s="601"/>
      <c r="CL43" s="601"/>
      <c r="CM43" s="601"/>
      <c r="CN43" s="601"/>
      <c r="CO43" s="601"/>
      <c r="CP43" s="601"/>
      <c r="CQ43" s="602"/>
      <c r="CR43" s="603">
        <v>414578</v>
      </c>
      <c r="CS43" s="604"/>
      <c r="CT43" s="604"/>
      <c r="CU43" s="604"/>
      <c r="CV43" s="604"/>
      <c r="CW43" s="604"/>
      <c r="CX43" s="604"/>
      <c r="CY43" s="605"/>
      <c r="CZ43" s="608">
        <v>0.4</v>
      </c>
      <c r="DA43" s="637"/>
      <c r="DB43" s="637"/>
      <c r="DC43" s="638"/>
      <c r="DD43" s="611">
        <v>414578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342</v>
      </c>
      <c r="CD44" s="631" t="s">
        <v>293</v>
      </c>
      <c r="CE44" s="632"/>
      <c r="CF44" s="600" t="s">
        <v>343</v>
      </c>
      <c r="CG44" s="601"/>
      <c r="CH44" s="601"/>
      <c r="CI44" s="601"/>
      <c r="CJ44" s="601"/>
      <c r="CK44" s="601"/>
      <c r="CL44" s="601"/>
      <c r="CM44" s="601"/>
      <c r="CN44" s="601"/>
      <c r="CO44" s="601"/>
      <c r="CP44" s="601"/>
      <c r="CQ44" s="602"/>
      <c r="CR44" s="603">
        <v>14143724</v>
      </c>
      <c r="CS44" s="606"/>
      <c r="CT44" s="606"/>
      <c r="CU44" s="606"/>
      <c r="CV44" s="606"/>
      <c r="CW44" s="606"/>
      <c r="CX44" s="606"/>
      <c r="CY44" s="607"/>
      <c r="CZ44" s="608">
        <v>12.9</v>
      </c>
      <c r="DA44" s="609"/>
      <c r="DB44" s="609"/>
      <c r="DC44" s="610"/>
      <c r="DD44" s="611">
        <v>2050226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344</v>
      </c>
      <c r="CG45" s="601"/>
      <c r="CH45" s="601"/>
      <c r="CI45" s="601"/>
      <c r="CJ45" s="601"/>
      <c r="CK45" s="601"/>
      <c r="CL45" s="601"/>
      <c r="CM45" s="601"/>
      <c r="CN45" s="601"/>
      <c r="CO45" s="601"/>
      <c r="CP45" s="601"/>
      <c r="CQ45" s="602"/>
      <c r="CR45" s="603">
        <v>4349024</v>
      </c>
      <c r="CS45" s="604"/>
      <c r="CT45" s="604"/>
      <c r="CU45" s="604"/>
      <c r="CV45" s="604"/>
      <c r="CW45" s="604"/>
      <c r="CX45" s="604"/>
      <c r="CY45" s="605"/>
      <c r="CZ45" s="608">
        <v>4</v>
      </c>
      <c r="DA45" s="637"/>
      <c r="DB45" s="637"/>
      <c r="DC45" s="638"/>
      <c r="DD45" s="611">
        <v>282453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345</v>
      </c>
      <c r="CG46" s="601"/>
      <c r="CH46" s="601"/>
      <c r="CI46" s="601"/>
      <c r="CJ46" s="601"/>
      <c r="CK46" s="601"/>
      <c r="CL46" s="601"/>
      <c r="CM46" s="601"/>
      <c r="CN46" s="601"/>
      <c r="CO46" s="601"/>
      <c r="CP46" s="601"/>
      <c r="CQ46" s="602"/>
      <c r="CR46" s="603">
        <v>9621171</v>
      </c>
      <c r="CS46" s="606"/>
      <c r="CT46" s="606"/>
      <c r="CU46" s="606"/>
      <c r="CV46" s="606"/>
      <c r="CW46" s="606"/>
      <c r="CX46" s="606"/>
      <c r="CY46" s="607"/>
      <c r="CZ46" s="608">
        <v>8.8000000000000007</v>
      </c>
      <c r="DA46" s="609"/>
      <c r="DB46" s="609"/>
      <c r="DC46" s="610"/>
      <c r="DD46" s="611">
        <v>1738944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346</v>
      </c>
      <c r="CG47" s="601"/>
      <c r="CH47" s="601"/>
      <c r="CI47" s="601"/>
      <c r="CJ47" s="601"/>
      <c r="CK47" s="601"/>
      <c r="CL47" s="601"/>
      <c r="CM47" s="601"/>
      <c r="CN47" s="601"/>
      <c r="CO47" s="601"/>
      <c r="CP47" s="601"/>
      <c r="CQ47" s="602"/>
      <c r="CR47" s="603">
        <v>137157</v>
      </c>
      <c r="CS47" s="604"/>
      <c r="CT47" s="604"/>
      <c r="CU47" s="604"/>
      <c r="CV47" s="604"/>
      <c r="CW47" s="604"/>
      <c r="CX47" s="604"/>
      <c r="CY47" s="605"/>
      <c r="CZ47" s="608">
        <v>0.1</v>
      </c>
      <c r="DA47" s="637"/>
      <c r="DB47" s="637"/>
      <c r="DC47" s="638"/>
      <c r="DD47" s="611">
        <v>7533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347</v>
      </c>
      <c r="CG48" s="601"/>
      <c r="CH48" s="601"/>
      <c r="CI48" s="601"/>
      <c r="CJ48" s="601"/>
      <c r="CK48" s="601"/>
      <c r="CL48" s="601"/>
      <c r="CM48" s="601"/>
      <c r="CN48" s="601"/>
      <c r="CO48" s="601"/>
      <c r="CP48" s="601"/>
      <c r="CQ48" s="602"/>
      <c r="CR48" s="603" t="s">
        <v>231</v>
      </c>
      <c r="CS48" s="606"/>
      <c r="CT48" s="606"/>
      <c r="CU48" s="606"/>
      <c r="CV48" s="606"/>
      <c r="CW48" s="606"/>
      <c r="CX48" s="606"/>
      <c r="CY48" s="607"/>
      <c r="CZ48" s="608" t="s">
        <v>120</v>
      </c>
      <c r="DA48" s="609"/>
      <c r="DB48" s="609"/>
      <c r="DC48" s="610"/>
      <c r="DD48" s="611" t="s">
        <v>120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348</v>
      </c>
      <c r="CE49" s="616"/>
      <c r="CF49" s="616"/>
      <c r="CG49" s="616"/>
      <c r="CH49" s="616"/>
      <c r="CI49" s="616"/>
      <c r="CJ49" s="616"/>
      <c r="CK49" s="616"/>
      <c r="CL49" s="616"/>
      <c r="CM49" s="616"/>
      <c r="CN49" s="616"/>
      <c r="CO49" s="616"/>
      <c r="CP49" s="616"/>
      <c r="CQ49" s="617"/>
      <c r="CR49" s="618">
        <v>109763207</v>
      </c>
      <c r="CS49" s="619"/>
      <c r="CT49" s="619"/>
      <c r="CU49" s="619"/>
      <c r="CV49" s="619"/>
      <c r="CW49" s="619"/>
      <c r="CX49" s="619"/>
      <c r="CY49" s="620"/>
      <c r="CZ49" s="621">
        <v>100</v>
      </c>
      <c r="DA49" s="622"/>
      <c r="DB49" s="622"/>
      <c r="DC49" s="623"/>
      <c r="DD49" s="624">
        <v>69299291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0Xck726Meqgk18fOP4tS1kabwlyLH8uI3uzHULoKc7pgyUemYp9OmfrWhe/mZgOzLdQ3EdJ4Nthnkt8SJ5qY6g==" saltValue="4Hx8GI5/zHT84kxotkNm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10" sqref="Q10:U1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349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350</v>
      </c>
      <c r="DK2" s="1142"/>
      <c r="DL2" s="1142"/>
      <c r="DM2" s="1142"/>
      <c r="DN2" s="1142"/>
      <c r="DO2" s="1143"/>
      <c r="DP2" s="229"/>
      <c r="DQ2" s="1141" t="s">
        <v>351</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354</v>
      </c>
      <c r="B5" s="1027"/>
      <c r="C5" s="1027"/>
      <c r="D5" s="1027"/>
      <c r="E5" s="1027"/>
      <c r="F5" s="1027"/>
      <c r="G5" s="1027"/>
      <c r="H5" s="1027"/>
      <c r="I5" s="1027"/>
      <c r="J5" s="1027"/>
      <c r="K5" s="1027"/>
      <c r="L5" s="1027"/>
      <c r="M5" s="1027"/>
      <c r="N5" s="1027"/>
      <c r="O5" s="1027"/>
      <c r="P5" s="1028"/>
      <c r="Q5" s="1032" t="s">
        <v>355</v>
      </c>
      <c r="R5" s="1033"/>
      <c r="S5" s="1033"/>
      <c r="T5" s="1033"/>
      <c r="U5" s="1034"/>
      <c r="V5" s="1032" t="s">
        <v>356</v>
      </c>
      <c r="W5" s="1033"/>
      <c r="X5" s="1033"/>
      <c r="Y5" s="1033"/>
      <c r="Z5" s="1034"/>
      <c r="AA5" s="1032" t="s">
        <v>357</v>
      </c>
      <c r="AB5" s="1033"/>
      <c r="AC5" s="1033"/>
      <c r="AD5" s="1033"/>
      <c r="AE5" s="1033"/>
      <c r="AF5" s="1144" t="s">
        <v>358</v>
      </c>
      <c r="AG5" s="1033"/>
      <c r="AH5" s="1033"/>
      <c r="AI5" s="1033"/>
      <c r="AJ5" s="1048"/>
      <c r="AK5" s="1033" t="s">
        <v>359</v>
      </c>
      <c r="AL5" s="1033"/>
      <c r="AM5" s="1033"/>
      <c r="AN5" s="1033"/>
      <c r="AO5" s="1034"/>
      <c r="AP5" s="1032" t="s">
        <v>360</v>
      </c>
      <c r="AQ5" s="1033"/>
      <c r="AR5" s="1033"/>
      <c r="AS5" s="1033"/>
      <c r="AT5" s="1034"/>
      <c r="AU5" s="1032" t="s">
        <v>361</v>
      </c>
      <c r="AV5" s="1033"/>
      <c r="AW5" s="1033"/>
      <c r="AX5" s="1033"/>
      <c r="AY5" s="1048"/>
      <c r="AZ5" s="236"/>
      <c r="BA5" s="236"/>
      <c r="BB5" s="236"/>
      <c r="BC5" s="236"/>
      <c r="BD5" s="236"/>
      <c r="BE5" s="237"/>
      <c r="BF5" s="237"/>
      <c r="BG5" s="237"/>
      <c r="BH5" s="237"/>
      <c r="BI5" s="237"/>
      <c r="BJ5" s="237"/>
      <c r="BK5" s="237"/>
      <c r="BL5" s="237"/>
      <c r="BM5" s="237"/>
      <c r="BN5" s="237"/>
      <c r="BO5" s="237"/>
      <c r="BP5" s="237"/>
      <c r="BQ5" s="1026" t="s">
        <v>362</v>
      </c>
      <c r="BR5" s="1027"/>
      <c r="BS5" s="1027"/>
      <c r="BT5" s="1027"/>
      <c r="BU5" s="1027"/>
      <c r="BV5" s="1027"/>
      <c r="BW5" s="1027"/>
      <c r="BX5" s="1027"/>
      <c r="BY5" s="1027"/>
      <c r="BZ5" s="1027"/>
      <c r="CA5" s="1027"/>
      <c r="CB5" s="1027"/>
      <c r="CC5" s="1027"/>
      <c r="CD5" s="1027"/>
      <c r="CE5" s="1027"/>
      <c r="CF5" s="1027"/>
      <c r="CG5" s="1028"/>
      <c r="CH5" s="1032" t="s">
        <v>363</v>
      </c>
      <c r="CI5" s="1033"/>
      <c r="CJ5" s="1033"/>
      <c r="CK5" s="1033"/>
      <c r="CL5" s="1034"/>
      <c r="CM5" s="1032" t="s">
        <v>364</v>
      </c>
      <c r="CN5" s="1033"/>
      <c r="CO5" s="1033"/>
      <c r="CP5" s="1033"/>
      <c r="CQ5" s="1034"/>
      <c r="CR5" s="1032" t="s">
        <v>365</v>
      </c>
      <c r="CS5" s="1033"/>
      <c r="CT5" s="1033"/>
      <c r="CU5" s="1033"/>
      <c r="CV5" s="1034"/>
      <c r="CW5" s="1032" t="s">
        <v>366</v>
      </c>
      <c r="CX5" s="1033"/>
      <c r="CY5" s="1033"/>
      <c r="CZ5" s="1033"/>
      <c r="DA5" s="1034"/>
      <c r="DB5" s="1032" t="s">
        <v>367</v>
      </c>
      <c r="DC5" s="1033"/>
      <c r="DD5" s="1033"/>
      <c r="DE5" s="1033"/>
      <c r="DF5" s="1034"/>
      <c r="DG5" s="1129" t="s">
        <v>368</v>
      </c>
      <c r="DH5" s="1130"/>
      <c r="DI5" s="1130"/>
      <c r="DJ5" s="1130"/>
      <c r="DK5" s="1131"/>
      <c r="DL5" s="1129" t="s">
        <v>369</v>
      </c>
      <c r="DM5" s="1130"/>
      <c r="DN5" s="1130"/>
      <c r="DO5" s="1130"/>
      <c r="DP5" s="1131"/>
      <c r="DQ5" s="1032" t="s">
        <v>370</v>
      </c>
      <c r="DR5" s="1033"/>
      <c r="DS5" s="1033"/>
      <c r="DT5" s="1033"/>
      <c r="DU5" s="1034"/>
      <c r="DV5" s="1032" t="s">
        <v>361</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371</v>
      </c>
      <c r="C7" s="1082"/>
      <c r="D7" s="1082"/>
      <c r="E7" s="1082"/>
      <c r="F7" s="1082"/>
      <c r="G7" s="1082"/>
      <c r="H7" s="1082"/>
      <c r="I7" s="1082"/>
      <c r="J7" s="1082"/>
      <c r="K7" s="1082"/>
      <c r="L7" s="1082"/>
      <c r="M7" s="1082"/>
      <c r="N7" s="1082"/>
      <c r="O7" s="1082"/>
      <c r="P7" s="1083"/>
      <c r="Q7" s="1135">
        <v>114789</v>
      </c>
      <c r="R7" s="1136"/>
      <c r="S7" s="1136"/>
      <c r="T7" s="1136"/>
      <c r="U7" s="1136"/>
      <c r="V7" s="1136">
        <v>109768</v>
      </c>
      <c r="W7" s="1136"/>
      <c r="X7" s="1136"/>
      <c r="Y7" s="1136"/>
      <c r="Z7" s="1136"/>
      <c r="AA7" s="1136">
        <v>5022</v>
      </c>
      <c r="AB7" s="1136"/>
      <c r="AC7" s="1136"/>
      <c r="AD7" s="1136"/>
      <c r="AE7" s="1137"/>
      <c r="AF7" s="1138">
        <v>4795</v>
      </c>
      <c r="AG7" s="1139"/>
      <c r="AH7" s="1139"/>
      <c r="AI7" s="1139"/>
      <c r="AJ7" s="1140"/>
      <c r="AK7" s="1122">
        <v>43</v>
      </c>
      <c r="AL7" s="1123"/>
      <c r="AM7" s="1123"/>
      <c r="AN7" s="1123"/>
      <c r="AO7" s="1123"/>
      <c r="AP7" s="1123">
        <v>103171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560</v>
      </c>
      <c r="BT7" s="1127"/>
      <c r="BU7" s="1127"/>
      <c r="BV7" s="1127"/>
      <c r="BW7" s="1127"/>
      <c r="BX7" s="1127"/>
      <c r="BY7" s="1127"/>
      <c r="BZ7" s="1127"/>
      <c r="CA7" s="1127"/>
      <c r="CB7" s="1127"/>
      <c r="CC7" s="1127"/>
      <c r="CD7" s="1127"/>
      <c r="CE7" s="1127"/>
      <c r="CF7" s="1127"/>
      <c r="CG7" s="1128"/>
      <c r="CH7" s="1119">
        <v>1</v>
      </c>
      <c r="CI7" s="1120"/>
      <c r="CJ7" s="1120"/>
      <c r="CK7" s="1120"/>
      <c r="CL7" s="1121"/>
      <c r="CM7" s="1119">
        <v>207</v>
      </c>
      <c r="CN7" s="1120"/>
      <c r="CO7" s="1120"/>
      <c r="CP7" s="1120"/>
      <c r="CQ7" s="1121"/>
      <c r="CR7" s="1119">
        <v>51</v>
      </c>
      <c r="CS7" s="1120"/>
      <c r="CT7" s="1120"/>
      <c r="CU7" s="1120"/>
      <c r="CV7" s="1121"/>
      <c r="CW7" s="1119">
        <v>26</v>
      </c>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t="s">
        <v>372</v>
      </c>
      <c r="C8" s="1069"/>
      <c r="D8" s="1069"/>
      <c r="E8" s="1069"/>
      <c r="F8" s="1069"/>
      <c r="G8" s="1069"/>
      <c r="H8" s="1069"/>
      <c r="I8" s="1069"/>
      <c r="J8" s="1069"/>
      <c r="K8" s="1069"/>
      <c r="L8" s="1069"/>
      <c r="M8" s="1069"/>
      <c r="N8" s="1069"/>
      <c r="O8" s="1069"/>
      <c r="P8" s="1070"/>
      <c r="Q8" s="1074">
        <v>100</v>
      </c>
      <c r="R8" s="1075"/>
      <c r="S8" s="1075"/>
      <c r="T8" s="1075"/>
      <c r="U8" s="1075"/>
      <c r="V8" s="1075">
        <v>76</v>
      </c>
      <c r="W8" s="1075"/>
      <c r="X8" s="1075"/>
      <c r="Y8" s="1075"/>
      <c r="Z8" s="1075"/>
      <c r="AA8" s="1075">
        <v>25</v>
      </c>
      <c r="AB8" s="1075"/>
      <c r="AC8" s="1075"/>
      <c r="AD8" s="1075"/>
      <c r="AE8" s="1076"/>
      <c r="AF8" s="1050">
        <v>25</v>
      </c>
      <c r="AG8" s="1051"/>
      <c r="AH8" s="1051"/>
      <c r="AI8" s="1051"/>
      <c r="AJ8" s="1052"/>
      <c r="AK8" s="1117">
        <v>46</v>
      </c>
      <c r="AL8" s="1118"/>
      <c r="AM8" s="1118"/>
      <c r="AN8" s="1118"/>
      <c r="AO8" s="1118"/>
      <c r="AP8" s="1118">
        <v>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561</v>
      </c>
      <c r="BT8" s="1046"/>
      <c r="BU8" s="1046"/>
      <c r="BV8" s="1046"/>
      <c r="BW8" s="1046"/>
      <c r="BX8" s="1046"/>
      <c r="BY8" s="1046"/>
      <c r="BZ8" s="1046"/>
      <c r="CA8" s="1046"/>
      <c r="CB8" s="1046"/>
      <c r="CC8" s="1046"/>
      <c r="CD8" s="1046"/>
      <c r="CE8" s="1046"/>
      <c r="CF8" s="1046"/>
      <c r="CG8" s="1047"/>
      <c r="CH8" s="1020">
        <v>3</v>
      </c>
      <c r="CI8" s="1021"/>
      <c r="CJ8" s="1021"/>
      <c r="CK8" s="1021"/>
      <c r="CL8" s="1022"/>
      <c r="CM8" s="1020">
        <v>196</v>
      </c>
      <c r="CN8" s="1021"/>
      <c r="CO8" s="1021"/>
      <c r="CP8" s="1021"/>
      <c r="CQ8" s="1022"/>
      <c r="CR8" s="1020">
        <v>100</v>
      </c>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t="s">
        <v>373</v>
      </c>
      <c r="C9" s="1069"/>
      <c r="D9" s="1069"/>
      <c r="E9" s="1069"/>
      <c r="F9" s="1069"/>
      <c r="G9" s="1069"/>
      <c r="H9" s="1069"/>
      <c r="I9" s="1069"/>
      <c r="J9" s="1069"/>
      <c r="K9" s="1069"/>
      <c r="L9" s="1069"/>
      <c r="M9" s="1069"/>
      <c r="N9" s="1069"/>
      <c r="O9" s="1069"/>
      <c r="P9" s="1070"/>
      <c r="Q9" s="1074">
        <v>136</v>
      </c>
      <c r="R9" s="1075"/>
      <c r="S9" s="1075"/>
      <c r="T9" s="1075"/>
      <c r="U9" s="1075"/>
      <c r="V9" s="1075">
        <v>81</v>
      </c>
      <c r="W9" s="1075"/>
      <c r="X9" s="1075"/>
      <c r="Y9" s="1075"/>
      <c r="Z9" s="1075"/>
      <c r="AA9" s="1075">
        <v>55</v>
      </c>
      <c r="AB9" s="1075"/>
      <c r="AC9" s="1075"/>
      <c r="AD9" s="1075"/>
      <c r="AE9" s="1076"/>
      <c r="AF9" s="1050">
        <v>55</v>
      </c>
      <c r="AG9" s="1051"/>
      <c r="AH9" s="1051"/>
      <c r="AI9" s="1051"/>
      <c r="AJ9" s="1052"/>
      <c r="AK9" s="1117">
        <v>10</v>
      </c>
      <c r="AL9" s="1118"/>
      <c r="AM9" s="1118"/>
      <c r="AN9" s="1118"/>
      <c r="AO9" s="1118"/>
      <c r="AP9" s="1118">
        <v>467</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562</v>
      </c>
      <c r="BT9" s="1046"/>
      <c r="BU9" s="1046"/>
      <c r="BV9" s="1046"/>
      <c r="BW9" s="1046"/>
      <c r="BX9" s="1046"/>
      <c r="BY9" s="1046"/>
      <c r="BZ9" s="1046"/>
      <c r="CA9" s="1046"/>
      <c r="CB9" s="1046"/>
      <c r="CC9" s="1046"/>
      <c r="CD9" s="1046"/>
      <c r="CE9" s="1046"/>
      <c r="CF9" s="1046"/>
      <c r="CG9" s="1047"/>
      <c r="CH9" s="1020">
        <v>116</v>
      </c>
      <c r="CI9" s="1021"/>
      <c r="CJ9" s="1021"/>
      <c r="CK9" s="1021"/>
      <c r="CL9" s="1022"/>
      <c r="CM9" s="1020">
        <v>11516</v>
      </c>
      <c r="CN9" s="1021"/>
      <c r="CO9" s="1021"/>
      <c r="CP9" s="1021"/>
      <c r="CQ9" s="1022"/>
      <c r="CR9" s="1020">
        <v>9917</v>
      </c>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563</v>
      </c>
      <c r="BT10" s="1046"/>
      <c r="BU10" s="1046"/>
      <c r="BV10" s="1046"/>
      <c r="BW10" s="1046"/>
      <c r="BX10" s="1046"/>
      <c r="BY10" s="1046"/>
      <c r="BZ10" s="1046"/>
      <c r="CA10" s="1046"/>
      <c r="CB10" s="1046"/>
      <c r="CC10" s="1046"/>
      <c r="CD10" s="1046"/>
      <c r="CE10" s="1046"/>
      <c r="CF10" s="1046"/>
      <c r="CG10" s="1047"/>
      <c r="CH10" s="1020">
        <v>2</v>
      </c>
      <c r="CI10" s="1021"/>
      <c r="CJ10" s="1021"/>
      <c r="CK10" s="1021"/>
      <c r="CL10" s="1022"/>
      <c r="CM10" s="1020">
        <v>424</v>
      </c>
      <c r="CN10" s="1021"/>
      <c r="CO10" s="1021"/>
      <c r="CP10" s="1021"/>
      <c r="CQ10" s="1022"/>
      <c r="CR10" s="1020">
        <v>48</v>
      </c>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564</v>
      </c>
      <c r="BT11" s="1046"/>
      <c r="BU11" s="1046"/>
      <c r="BV11" s="1046"/>
      <c r="BW11" s="1046"/>
      <c r="BX11" s="1046"/>
      <c r="BY11" s="1046"/>
      <c r="BZ11" s="1046"/>
      <c r="CA11" s="1046"/>
      <c r="CB11" s="1046"/>
      <c r="CC11" s="1046"/>
      <c r="CD11" s="1046"/>
      <c r="CE11" s="1046"/>
      <c r="CF11" s="1046"/>
      <c r="CG11" s="1047"/>
      <c r="CH11" s="1020">
        <v>14</v>
      </c>
      <c r="CI11" s="1021"/>
      <c r="CJ11" s="1021"/>
      <c r="CK11" s="1021"/>
      <c r="CL11" s="1022"/>
      <c r="CM11" s="1020">
        <v>915</v>
      </c>
      <c r="CN11" s="1021"/>
      <c r="CO11" s="1021"/>
      <c r="CP11" s="1021"/>
      <c r="CQ11" s="1022"/>
      <c r="CR11" s="1020">
        <v>5</v>
      </c>
      <c r="CS11" s="1021"/>
      <c r="CT11" s="1021"/>
      <c r="CU11" s="1021"/>
      <c r="CV11" s="1022"/>
      <c r="CW11" s="1020">
        <v>32</v>
      </c>
      <c r="CX11" s="1021"/>
      <c r="CY11" s="1021"/>
      <c r="CZ11" s="1021"/>
      <c r="DA11" s="1022"/>
      <c r="DB11" s="1020"/>
      <c r="DC11" s="1021"/>
      <c r="DD11" s="1021"/>
      <c r="DE11" s="1021"/>
      <c r="DF11" s="1022"/>
      <c r="DG11" s="1020">
        <v>7169</v>
      </c>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374</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375</v>
      </c>
      <c r="B23" s="975" t="s">
        <v>376</v>
      </c>
      <c r="C23" s="976"/>
      <c r="D23" s="976"/>
      <c r="E23" s="976"/>
      <c r="F23" s="976"/>
      <c r="G23" s="976"/>
      <c r="H23" s="976"/>
      <c r="I23" s="976"/>
      <c r="J23" s="976"/>
      <c r="K23" s="976"/>
      <c r="L23" s="976"/>
      <c r="M23" s="976"/>
      <c r="N23" s="976"/>
      <c r="O23" s="976"/>
      <c r="P23" s="977"/>
      <c r="Q23" s="1099">
        <v>114969</v>
      </c>
      <c r="R23" s="1100"/>
      <c r="S23" s="1100"/>
      <c r="T23" s="1100"/>
      <c r="U23" s="1100"/>
      <c r="V23" s="1100">
        <v>109868</v>
      </c>
      <c r="W23" s="1100"/>
      <c r="X23" s="1100"/>
      <c r="Y23" s="1100"/>
      <c r="Z23" s="1100"/>
      <c r="AA23" s="1100">
        <v>5101</v>
      </c>
      <c r="AB23" s="1100"/>
      <c r="AC23" s="1100"/>
      <c r="AD23" s="1100"/>
      <c r="AE23" s="1101"/>
      <c r="AF23" s="1102">
        <v>4874</v>
      </c>
      <c r="AG23" s="1100"/>
      <c r="AH23" s="1100"/>
      <c r="AI23" s="1100"/>
      <c r="AJ23" s="1103"/>
      <c r="AK23" s="1104"/>
      <c r="AL23" s="1105"/>
      <c r="AM23" s="1105"/>
      <c r="AN23" s="1105"/>
      <c r="AO23" s="1105"/>
      <c r="AP23" s="1100">
        <v>103638</v>
      </c>
      <c r="AQ23" s="1100"/>
      <c r="AR23" s="1100"/>
      <c r="AS23" s="1100"/>
      <c r="AT23" s="1100"/>
      <c r="AU23" s="1106"/>
      <c r="AV23" s="1106"/>
      <c r="AW23" s="1106"/>
      <c r="AX23" s="1106"/>
      <c r="AY23" s="1107"/>
      <c r="AZ23" s="1096" t="s">
        <v>377</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378</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379</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354</v>
      </c>
      <c r="B26" s="1027"/>
      <c r="C26" s="1027"/>
      <c r="D26" s="1027"/>
      <c r="E26" s="1027"/>
      <c r="F26" s="1027"/>
      <c r="G26" s="1027"/>
      <c r="H26" s="1027"/>
      <c r="I26" s="1027"/>
      <c r="J26" s="1027"/>
      <c r="K26" s="1027"/>
      <c r="L26" s="1027"/>
      <c r="M26" s="1027"/>
      <c r="N26" s="1027"/>
      <c r="O26" s="1027"/>
      <c r="P26" s="1028"/>
      <c r="Q26" s="1032" t="s">
        <v>380</v>
      </c>
      <c r="R26" s="1033"/>
      <c r="S26" s="1033"/>
      <c r="T26" s="1033"/>
      <c r="U26" s="1034"/>
      <c r="V26" s="1032" t="s">
        <v>381</v>
      </c>
      <c r="W26" s="1033"/>
      <c r="X26" s="1033"/>
      <c r="Y26" s="1033"/>
      <c r="Z26" s="1034"/>
      <c r="AA26" s="1032" t="s">
        <v>382</v>
      </c>
      <c r="AB26" s="1033"/>
      <c r="AC26" s="1033"/>
      <c r="AD26" s="1033"/>
      <c r="AE26" s="1033"/>
      <c r="AF26" s="1090" t="s">
        <v>383</v>
      </c>
      <c r="AG26" s="1039"/>
      <c r="AH26" s="1039"/>
      <c r="AI26" s="1039"/>
      <c r="AJ26" s="1091"/>
      <c r="AK26" s="1033" t="s">
        <v>384</v>
      </c>
      <c r="AL26" s="1033"/>
      <c r="AM26" s="1033"/>
      <c r="AN26" s="1033"/>
      <c r="AO26" s="1034"/>
      <c r="AP26" s="1032" t="s">
        <v>385</v>
      </c>
      <c r="AQ26" s="1033"/>
      <c r="AR26" s="1033"/>
      <c r="AS26" s="1033"/>
      <c r="AT26" s="1034"/>
      <c r="AU26" s="1032" t="s">
        <v>386</v>
      </c>
      <c r="AV26" s="1033"/>
      <c r="AW26" s="1033"/>
      <c r="AX26" s="1033"/>
      <c r="AY26" s="1034"/>
      <c r="AZ26" s="1032" t="s">
        <v>387</v>
      </c>
      <c r="BA26" s="1033"/>
      <c r="BB26" s="1033"/>
      <c r="BC26" s="1033"/>
      <c r="BD26" s="1034"/>
      <c r="BE26" s="1032" t="s">
        <v>361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388</v>
      </c>
      <c r="C28" s="1082"/>
      <c r="D28" s="1082"/>
      <c r="E28" s="1082"/>
      <c r="F28" s="1082"/>
      <c r="G28" s="1082"/>
      <c r="H28" s="1082"/>
      <c r="I28" s="1082"/>
      <c r="J28" s="1082"/>
      <c r="K28" s="1082"/>
      <c r="L28" s="1082"/>
      <c r="M28" s="1082"/>
      <c r="N28" s="1082"/>
      <c r="O28" s="1082"/>
      <c r="P28" s="1083"/>
      <c r="Q28" s="1084">
        <v>42590</v>
      </c>
      <c r="R28" s="1085"/>
      <c r="S28" s="1085"/>
      <c r="T28" s="1085"/>
      <c r="U28" s="1085"/>
      <c r="V28" s="1085">
        <v>41467</v>
      </c>
      <c r="W28" s="1085"/>
      <c r="X28" s="1085"/>
      <c r="Y28" s="1085"/>
      <c r="Z28" s="1085"/>
      <c r="AA28" s="1085">
        <v>1122</v>
      </c>
      <c r="AB28" s="1085"/>
      <c r="AC28" s="1085"/>
      <c r="AD28" s="1085"/>
      <c r="AE28" s="1086"/>
      <c r="AF28" s="1087">
        <v>1122</v>
      </c>
      <c r="AG28" s="1085"/>
      <c r="AH28" s="1085"/>
      <c r="AI28" s="1085"/>
      <c r="AJ28" s="1088"/>
      <c r="AK28" s="1089">
        <v>1655</v>
      </c>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389</v>
      </c>
      <c r="C29" s="1069"/>
      <c r="D29" s="1069"/>
      <c r="E29" s="1069"/>
      <c r="F29" s="1069"/>
      <c r="G29" s="1069"/>
      <c r="H29" s="1069"/>
      <c r="I29" s="1069"/>
      <c r="J29" s="1069"/>
      <c r="K29" s="1069"/>
      <c r="L29" s="1069"/>
      <c r="M29" s="1069"/>
      <c r="N29" s="1069"/>
      <c r="O29" s="1069"/>
      <c r="P29" s="1070"/>
      <c r="Q29" s="1074">
        <v>21703</v>
      </c>
      <c r="R29" s="1075"/>
      <c r="S29" s="1075"/>
      <c r="T29" s="1075"/>
      <c r="U29" s="1075"/>
      <c r="V29" s="1075">
        <v>20984</v>
      </c>
      <c r="W29" s="1075"/>
      <c r="X29" s="1075"/>
      <c r="Y29" s="1075"/>
      <c r="Z29" s="1075"/>
      <c r="AA29" s="1075">
        <v>719</v>
      </c>
      <c r="AB29" s="1075"/>
      <c r="AC29" s="1075"/>
      <c r="AD29" s="1075"/>
      <c r="AE29" s="1076"/>
      <c r="AF29" s="1050">
        <v>719</v>
      </c>
      <c r="AG29" s="1051"/>
      <c r="AH29" s="1051"/>
      <c r="AI29" s="1051"/>
      <c r="AJ29" s="1052"/>
      <c r="AK29" s="1011">
        <v>2812</v>
      </c>
      <c r="AL29" s="1002"/>
      <c r="AM29" s="1002"/>
      <c r="AN29" s="1002"/>
      <c r="AO29" s="1002"/>
      <c r="AP29" s="1002"/>
      <c r="AQ29" s="1002"/>
      <c r="AR29" s="1002"/>
      <c r="AS29" s="1002"/>
      <c r="AT29" s="1002"/>
      <c r="AU29" s="1002"/>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390</v>
      </c>
      <c r="C30" s="1069"/>
      <c r="D30" s="1069"/>
      <c r="E30" s="1069"/>
      <c r="F30" s="1069"/>
      <c r="G30" s="1069"/>
      <c r="H30" s="1069"/>
      <c r="I30" s="1069"/>
      <c r="J30" s="1069"/>
      <c r="K30" s="1069"/>
      <c r="L30" s="1069"/>
      <c r="M30" s="1069"/>
      <c r="N30" s="1069"/>
      <c r="O30" s="1069"/>
      <c r="P30" s="1070"/>
      <c r="Q30" s="1074">
        <v>3911</v>
      </c>
      <c r="R30" s="1075"/>
      <c r="S30" s="1075"/>
      <c r="T30" s="1075"/>
      <c r="U30" s="1075"/>
      <c r="V30" s="1075">
        <v>3878</v>
      </c>
      <c r="W30" s="1075"/>
      <c r="X30" s="1075"/>
      <c r="Y30" s="1075"/>
      <c r="Z30" s="1075"/>
      <c r="AA30" s="1075">
        <v>34</v>
      </c>
      <c r="AB30" s="1075"/>
      <c r="AC30" s="1075"/>
      <c r="AD30" s="1075"/>
      <c r="AE30" s="1076"/>
      <c r="AF30" s="1050">
        <v>34</v>
      </c>
      <c r="AG30" s="1051"/>
      <c r="AH30" s="1051"/>
      <c r="AI30" s="1051"/>
      <c r="AJ30" s="1052"/>
      <c r="AK30" s="1011">
        <v>640</v>
      </c>
      <c r="AL30" s="1002"/>
      <c r="AM30" s="1002"/>
      <c r="AN30" s="1002"/>
      <c r="AO30" s="1002"/>
      <c r="AP30" s="1002"/>
      <c r="AQ30" s="1002"/>
      <c r="AR30" s="1002"/>
      <c r="AS30" s="1002"/>
      <c r="AT30" s="1002"/>
      <c r="AU30" s="1002"/>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391</v>
      </c>
      <c r="C31" s="1069"/>
      <c r="D31" s="1069"/>
      <c r="E31" s="1069"/>
      <c r="F31" s="1069"/>
      <c r="G31" s="1069"/>
      <c r="H31" s="1069"/>
      <c r="I31" s="1069"/>
      <c r="J31" s="1069"/>
      <c r="K31" s="1069"/>
      <c r="L31" s="1069"/>
      <c r="M31" s="1069"/>
      <c r="N31" s="1069"/>
      <c r="O31" s="1069"/>
      <c r="P31" s="1070"/>
      <c r="Q31" s="1074">
        <v>141</v>
      </c>
      <c r="R31" s="1075"/>
      <c r="S31" s="1075"/>
      <c r="T31" s="1075"/>
      <c r="U31" s="1075"/>
      <c r="V31" s="1075">
        <v>103</v>
      </c>
      <c r="W31" s="1075"/>
      <c r="X31" s="1075"/>
      <c r="Y31" s="1075"/>
      <c r="Z31" s="1075"/>
      <c r="AA31" s="1075">
        <v>38</v>
      </c>
      <c r="AB31" s="1075"/>
      <c r="AC31" s="1075"/>
      <c r="AD31" s="1075"/>
      <c r="AE31" s="1076"/>
      <c r="AF31" s="1050">
        <v>38</v>
      </c>
      <c r="AG31" s="1051"/>
      <c r="AH31" s="1051"/>
      <c r="AI31" s="1051"/>
      <c r="AJ31" s="1052"/>
      <c r="AK31" s="1011">
        <v>0</v>
      </c>
      <c r="AL31" s="1002"/>
      <c r="AM31" s="1002"/>
      <c r="AN31" s="1002"/>
      <c r="AO31" s="1002"/>
      <c r="AP31" s="1002"/>
      <c r="AQ31" s="1002"/>
      <c r="AR31" s="1002"/>
      <c r="AS31" s="1002"/>
      <c r="AT31" s="1002"/>
      <c r="AU31" s="1002"/>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392</v>
      </c>
      <c r="C32" s="1069"/>
      <c r="D32" s="1069"/>
      <c r="E32" s="1069"/>
      <c r="F32" s="1069"/>
      <c r="G32" s="1069"/>
      <c r="H32" s="1069"/>
      <c r="I32" s="1069"/>
      <c r="J32" s="1069"/>
      <c r="K32" s="1069"/>
      <c r="L32" s="1069"/>
      <c r="M32" s="1069"/>
      <c r="N32" s="1069"/>
      <c r="O32" s="1069"/>
      <c r="P32" s="1070"/>
      <c r="Q32" s="1074">
        <v>6544</v>
      </c>
      <c r="R32" s="1075"/>
      <c r="S32" s="1075"/>
      <c r="T32" s="1075"/>
      <c r="U32" s="1075"/>
      <c r="V32" s="1075">
        <v>5801</v>
      </c>
      <c r="W32" s="1075"/>
      <c r="X32" s="1075"/>
      <c r="Y32" s="1075"/>
      <c r="Z32" s="1075"/>
      <c r="AA32" s="1075">
        <v>743</v>
      </c>
      <c r="AB32" s="1075"/>
      <c r="AC32" s="1075"/>
      <c r="AD32" s="1075"/>
      <c r="AE32" s="1076"/>
      <c r="AF32" s="1050">
        <v>4585</v>
      </c>
      <c r="AG32" s="1051"/>
      <c r="AH32" s="1051"/>
      <c r="AI32" s="1051"/>
      <c r="AJ32" s="1052"/>
      <c r="AK32" s="1011">
        <v>340</v>
      </c>
      <c r="AL32" s="1002"/>
      <c r="AM32" s="1002"/>
      <c r="AN32" s="1002"/>
      <c r="AO32" s="1002"/>
      <c r="AP32" s="1002">
        <v>7350</v>
      </c>
      <c r="AQ32" s="1002"/>
      <c r="AR32" s="1002"/>
      <c r="AS32" s="1002"/>
      <c r="AT32" s="1002"/>
      <c r="AU32" s="1002">
        <v>0</v>
      </c>
      <c r="AV32" s="1002"/>
      <c r="AW32" s="1002"/>
      <c r="AX32" s="1002"/>
      <c r="AY32" s="1002"/>
      <c r="AZ32" s="1073"/>
      <c r="BA32" s="1073"/>
      <c r="BB32" s="1073"/>
      <c r="BC32" s="1073"/>
      <c r="BD32" s="1073"/>
      <c r="BE32" s="1063" t="s">
        <v>393</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394</v>
      </c>
      <c r="C33" s="1069"/>
      <c r="D33" s="1069"/>
      <c r="E33" s="1069"/>
      <c r="F33" s="1069"/>
      <c r="G33" s="1069"/>
      <c r="H33" s="1069"/>
      <c r="I33" s="1069"/>
      <c r="J33" s="1069"/>
      <c r="K33" s="1069"/>
      <c r="L33" s="1069"/>
      <c r="M33" s="1069"/>
      <c r="N33" s="1069"/>
      <c r="O33" s="1069"/>
      <c r="P33" s="1070"/>
      <c r="Q33" s="1074">
        <v>6000</v>
      </c>
      <c r="R33" s="1075"/>
      <c r="S33" s="1075"/>
      <c r="T33" s="1075"/>
      <c r="U33" s="1075"/>
      <c r="V33" s="1075">
        <v>5769</v>
      </c>
      <c r="W33" s="1075"/>
      <c r="X33" s="1075"/>
      <c r="Y33" s="1075"/>
      <c r="Z33" s="1075"/>
      <c r="AA33" s="1075">
        <v>232</v>
      </c>
      <c r="AB33" s="1075"/>
      <c r="AC33" s="1075"/>
      <c r="AD33" s="1075"/>
      <c r="AE33" s="1076"/>
      <c r="AF33" s="1050">
        <v>4158</v>
      </c>
      <c r="AG33" s="1051"/>
      <c r="AH33" s="1051"/>
      <c r="AI33" s="1051"/>
      <c r="AJ33" s="1052"/>
      <c r="AK33" s="1011">
        <v>2071</v>
      </c>
      <c r="AL33" s="1002"/>
      <c r="AM33" s="1002"/>
      <c r="AN33" s="1002"/>
      <c r="AO33" s="1002"/>
      <c r="AP33" s="1002">
        <v>17808</v>
      </c>
      <c r="AQ33" s="1002"/>
      <c r="AR33" s="1002"/>
      <c r="AS33" s="1002"/>
      <c r="AT33" s="1002"/>
      <c r="AU33" s="1002">
        <v>12198</v>
      </c>
      <c r="AV33" s="1002"/>
      <c r="AW33" s="1002"/>
      <c r="AX33" s="1002"/>
      <c r="AY33" s="1002"/>
      <c r="AZ33" s="1073"/>
      <c r="BA33" s="1073"/>
      <c r="BB33" s="1073"/>
      <c r="BC33" s="1073"/>
      <c r="BD33" s="1073"/>
      <c r="BE33" s="1063" t="s">
        <v>395</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396</v>
      </c>
      <c r="C34" s="1069"/>
      <c r="D34" s="1069"/>
      <c r="E34" s="1069"/>
      <c r="F34" s="1069"/>
      <c r="G34" s="1069"/>
      <c r="H34" s="1069"/>
      <c r="I34" s="1069"/>
      <c r="J34" s="1069"/>
      <c r="K34" s="1069"/>
      <c r="L34" s="1069"/>
      <c r="M34" s="1069"/>
      <c r="N34" s="1069"/>
      <c r="O34" s="1069"/>
      <c r="P34" s="1070"/>
      <c r="Q34" s="1074">
        <v>156</v>
      </c>
      <c r="R34" s="1075"/>
      <c r="S34" s="1075"/>
      <c r="T34" s="1075"/>
      <c r="U34" s="1075"/>
      <c r="V34" s="1075">
        <v>126</v>
      </c>
      <c r="W34" s="1075"/>
      <c r="X34" s="1075"/>
      <c r="Y34" s="1075"/>
      <c r="Z34" s="1075"/>
      <c r="AA34" s="1075">
        <v>30</v>
      </c>
      <c r="AB34" s="1075"/>
      <c r="AC34" s="1075"/>
      <c r="AD34" s="1075"/>
      <c r="AE34" s="1076"/>
      <c r="AF34" s="1050">
        <v>30</v>
      </c>
      <c r="AG34" s="1051"/>
      <c r="AH34" s="1051"/>
      <c r="AI34" s="1051"/>
      <c r="AJ34" s="1052"/>
      <c r="AK34" s="1011">
        <v>98</v>
      </c>
      <c r="AL34" s="1002"/>
      <c r="AM34" s="1002"/>
      <c r="AN34" s="1002"/>
      <c r="AO34" s="1002"/>
      <c r="AP34" s="1002">
        <v>1035</v>
      </c>
      <c r="AQ34" s="1002"/>
      <c r="AR34" s="1002"/>
      <c r="AS34" s="1002"/>
      <c r="AT34" s="1002"/>
      <c r="AU34" s="1002">
        <v>1033</v>
      </c>
      <c r="AV34" s="1002"/>
      <c r="AW34" s="1002"/>
      <c r="AX34" s="1002"/>
      <c r="AY34" s="1002"/>
      <c r="AZ34" s="1073"/>
      <c r="BA34" s="1073"/>
      <c r="BB34" s="1073"/>
      <c r="BC34" s="1073"/>
      <c r="BD34" s="1073"/>
      <c r="BE34" s="1063" t="s">
        <v>397</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398</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375</v>
      </c>
      <c r="B63" s="975" t="s">
        <v>399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10685</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402</v>
      </c>
      <c r="B66" s="1027"/>
      <c r="C66" s="1027"/>
      <c r="D66" s="1027"/>
      <c r="E66" s="1027"/>
      <c r="F66" s="1027"/>
      <c r="G66" s="1027"/>
      <c r="H66" s="1027"/>
      <c r="I66" s="1027"/>
      <c r="J66" s="1027"/>
      <c r="K66" s="1027"/>
      <c r="L66" s="1027"/>
      <c r="M66" s="1027"/>
      <c r="N66" s="1027"/>
      <c r="O66" s="1027"/>
      <c r="P66" s="1028"/>
      <c r="Q66" s="1032" t="s">
        <v>403</v>
      </c>
      <c r="R66" s="1033"/>
      <c r="S66" s="1033"/>
      <c r="T66" s="1033"/>
      <c r="U66" s="1034"/>
      <c r="V66" s="1032" t="s">
        <v>381</v>
      </c>
      <c r="W66" s="1033"/>
      <c r="X66" s="1033"/>
      <c r="Y66" s="1033"/>
      <c r="Z66" s="1034"/>
      <c r="AA66" s="1032" t="s">
        <v>404</v>
      </c>
      <c r="AB66" s="1033"/>
      <c r="AC66" s="1033"/>
      <c r="AD66" s="1033"/>
      <c r="AE66" s="1034"/>
      <c r="AF66" s="1038" t="s">
        <v>383</v>
      </c>
      <c r="AG66" s="1039"/>
      <c r="AH66" s="1039"/>
      <c r="AI66" s="1039"/>
      <c r="AJ66" s="1040"/>
      <c r="AK66" s="1032" t="s">
        <v>405</v>
      </c>
      <c r="AL66" s="1027"/>
      <c r="AM66" s="1027"/>
      <c r="AN66" s="1027"/>
      <c r="AO66" s="1028"/>
      <c r="AP66" s="1032" t="s">
        <v>406</v>
      </c>
      <c r="AQ66" s="1033"/>
      <c r="AR66" s="1033"/>
      <c r="AS66" s="1033"/>
      <c r="AT66" s="1034"/>
      <c r="AU66" s="1032" t="s">
        <v>407</v>
      </c>
      <c r="AV66" s="1033"/>
      <c r="AW66" s="1033"/>
      <c r="AX66" s="1033"/>
      <c r="AY66" s="1034"/>
      <c r="AZ66" s="1032" t="s">
        <v>361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557</v>
      </c>
      <c r="C68" s="1017"/>
      <c r="D68" s="1017"/>
      <c r="E68" s="1017"/>
      <c r="F68" s="1017"/>
      <c r="G68" s="1017"/>
      <c r="H68" s="1017"/>
      <c r="I68" s="1017"/>
      <c r="J68" s="1017"/>
      <c r="K68" s="1017"/>
      <c r="L68" s="1017"/>
      <c r="M68" s="1017"/>
      <c r="N68" s="1017"/>
      <c r="O68" s="1017"/>
      <c r="P68" s="1018"/>
      <c r="Q68" s="1019">
        <v>5340</v>
      </c>
      <c r="R68" s="1013"/>
      <c r="S68" s="1013"/>
      <c r="T68" s="1013"/>
      <c r="U68" s="1013"/>
      <c r="V68" s="1013">
        <v>5309</v>
      </c>
      <c r="W68" s="1013"/>
      <c r="X68" s="1013"/>
      <c r="Y68" s="1013"/>
      <c r="Z68" s="1013"/>
      <c r="AA68" s="1013">
        <v>31</v>
      </c>
      <c r="AB68" s="1013"/>
      <c r="AC68" s="1013"/>
      <c r="AD68" s="1013"/>
      <c r="AE68" s="1013"/>
      <c r="AF68" s="1013">
        <v>31</v>
      </c>
      <c r="AG68" s="1013"/>
      <c r="AH68" s="1013"/>
      <c r="AI68" s="1013"/>
      <c r="AJ68" s="1013"/>
      <c r="AK68" s="1013">
        <v>0</v>
      </c>
      <c r="AL68" s="1013"/>
      <c r="AM68" s="1013"/>
      <c r="AN68" s="1013"/>
      <c r="AO68" s="1013"/>
      <c r="AP68" s="1013">
        <v>1101</v>
      </c>
      <c r="AQ68" s="1013"/>
      <c r="AR68" s="1013"/>
      <c r="AS68" s="1013"/>
      <c r="AT68" s="1013"/>
      <c r="AU68" s="1013">
        <v>991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558</v>
      </c>
      <c r="C69" s="1006"/>
      <c r="D69" s="1006"/>
      <c r="E69" s="1006"/>
      <c r="F69" s="1006"/>
      <c r="G69" s="1006"/>
      <c r="H69" s="1006"/>
      <c r="I69" s="1006"/>
      <c r="J69" s="1006"/>
      <c r="K69" s="1006"/>
      <c r="L69" s="1006"/>
      <c r="M69" s="1006"/>
      <c r="N69" s="1006"/>
      <c r="O69" s="1006"/>
      <c r="P69" s="1007"/>
      <c r="Q69" s="1008">
        <v>1644</v>
      </c>
      <c r="R69" s="1002"/>
      <c r="S69" s="1002"/>
      <c r="T69" s="1002"/>
      <c r="U69" s="1002"/>
      <c r="V69" s="1002">
        <v>1624</v>
      </c>
      <c r="W69" s="1002"/>
      <c r="X69" s="1002"/>
      <c r="Y69" s="1002"/>
      <c r="Z69" s="1002"/>
      <c r="AA69" s="1002">
        <v>20</v>
      </c>
      <c r="AB69" s="1002"/>
      <c r="AC69" s="1002"/>
      <c r="AD69" s="1002"/>
      <c r="AE69" s="1002"/>
      <c r="AF69" s="1002">
        <v>20</v>
      </c>
      <c r="AG69" s="1002"/>
      <c r="AH69" s="1002"/>
      <c r="AI69" s="1002"/>
      <c r="AJ69" s="1002"/>
      <c r="AK69" s="1002"/>
      <c r="AL69" s="1002"/>
      <c r="AM69" s="1002"/>
      <c r="AN69" s="1002"/>
      <c r="AO69" s="1002"/>
      <c r="AP69" s="1002"/>
      <c r="AQ69" s="1002"/>
      <c r="AR69" s="1002"/>
      <c r="AS69" s="1002"/>
      <c r="AT69" s="1002"/>
      <c r="AU69" s="1002"/>
      <c r="AV69" s="1002"/>
      <c r="AW69" s="1002"/>
      <c r="AX69" s="1002"/>
      <c r="AY69" s="1002"/>
      <c r="AZ69" s="1003" t="s">
        <v>565</v>
      </c>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558</v>
      </c>
      <c r="C70" s="1006"/>
      <c r="D70" s="1006"/>
      <c r="E70" s="1006"/>
      <c r="F70" s="1006"/>
      <c r="G70" s="1006"/>
      <c r="H70" s="1006"/>
      <c r="I70" s="1006"/>
      <c r="J70" s="1006"/>
      <c r="K70" s="1006"/>
      <c r="L70" s="1006"/>
      <c r="M70" s="1006"/>
      <c r="N70" s="1006"/>
      <c r="O70" s="1006"/>
      <c r="P70" s="1007"/>
      <c r="Q70" s="1008">
        <v>693386</v>
      </c>
      <c r="R70" s="1002"/>
      <c r="S70" s="1002"/>
      <c r="T70" s="1002"/>
      <c r="U70" s="1002"/>
      <c r="V70" s="1002">
        <v>677426</v>
      </c>
      <c r="W70" s="1002"/>
      <c r="X70" s="1002"/>
      <c r="Y70" s="1002"/>
      <c r="Z70" s="1002"/>
      <c r="AA70" s="1002">
        <v>15960</v>
      </c>
      <c r="AB70" s="1002"/>
      <c r="AC70" s="1002"/>
      <c r="AD70" s="1002"/>
      <c r="AE70" s="1002"/>
      <c r="AF70" s="1002">
        <v>15960</v>
      </c>
      <c r="AG70" s="1002"/>
      <c r="AH70" s="1002"/>
      <c r="AI70" s="1002"/>
      <c r="AJ70" s="1002"/>
      <c r="AK70" s="1002">
        <v>7105</v>
      </c>
      <c r="AL70" s="1002"/>
      <c r="AM70" s="1002"/>
      <c r="AN70" s="1002"/>
      <c r="AO70" s="1002"/>
      <c r="AP70" s="1002"/>
      <c r="AQ70" s="1002"/>
      <c r="AR70" s="1002"/>
      <c r="AS70" s="1002"/>
      <c r="AT70" s="1002"/>
      <c r="AU70" s="1002"/>
      <c r="AV70" s="1002"/>
      <c r="AW70" s="1002"/>
      <c r="AX70" s="1002"/>
      <c r="AY70" s="1002"/>
      <c r="AZ70" s="1003" t="s">
        <v>566</v>
      </c>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559</v>
      </c>
      <c r="C71" s="1006"/>
      <c r="D71" s="1006"/>
      <c r="E71" s="1006"/>
      <c r="F71" s="1006"/>
      <c r="G71" s="1006"/>
      <c r="H71" s="1006"/>
      <c r="I71" s="1006"/>
      <c r="J71" s="1006"/>
      <c r="K71" s="1006"/>
      <c r="L71" s="1006"/>
      <c r="M71" s="1006"/>
      <c r="N71" s="1006"/>
      <c r="O71" s="1006"/>
      <c r="P71" s="1007"/>
      <c r="Q71" s="1008">
        <v>423</v>
      </c>
      <c r="R71" s="1002"/>
      <c r="S71" s="1002"/>
      <c r="T71" s="1002"/>
      <c r="U71" s="1002"/>
      <c r="V71" s="1002">
        <v>410</v>
      </c>
      <c r="W71" s="1002"/>
      <c r="X71" s="1002"/>
      <c r="Y71" s="1002"/>
      <c r="Z71" s="1002"/>
      <c r="AA71" s="1002">
        <v>12</v>
      </c>
      <c r="AB71" s="1002"/>
      <c r="AC71" s="1002"/>
      <c r="AD71" s="1002"/>
      <c r="AE71" s="1002"/>
      <c r="AF71" s="1002">
        <v>12</v>
      </c>
      <c r="AG71" s="1002"/>
      <c r="AH71" s="1002"/>
      <c r="AI71" s="1002"/>
      <c r="AJ71" s="1002"/>
      <c r="AK71" s="1002">
        <v>49</v>
      </c>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375</v>
      </c>
      <c r="B88" s="975" t="s">
        <v>408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975" t="s">
        <v>409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417</v>
      </c>
      <c r="AB109" s="925"/>
      <c r="AC109" s="925"/>
      <c r="AD109" s="925"/>
      <c r="AE109" s="926"/>
      <c r="AF109" s="927" t="s">
        <v>292</v>
      </c>
      <c r="AG109" s="925"/>
      <c r="AH109" s="925"/>
      <c r="AI109" s="925"/>
      <c r="AJ109" s="926"/>
      <c r="AK109" s="927" t="s">
        <v>291</v>
      </c>
      <c r="AL109" s="925"/>
      <c r="AM109" s="925"/>
      <c r="AN109" s="925"/>
      <c r="AO109" s="926"/>
      <c r="AP109" s="927" t="s">
        <v>418</v>
      </c>
      <c r="AQ109" s="925"/>
      <c r="AR109" s="925"/>
      <c r="AS109" s="925"/>
      <c r="AT109" s="956"/>
      <c r="AU109" s="924" t="s">
        <v>416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417</v>
      </c>
      <c r="BR109" s="925"/>
      <c r="BS109" s="925"/>
      <c r="BT109" s="925"/>
      <c r="BU109" s="926"/>
      <c r="BV109" s="927" t="s">
        <v>292</v>
      </c>
      <c r="BW109" s="925"/>
      <c r="BX109" s="925"/>
      <c r="BY109" s="925"/>
      <c r="BZ109" s="926"/>
      <c r="CA109" s="927" t="s">
        <v>291</v>
      </c>
      <c r="CB109" s="925"/>
      <c r="CC109" s="925"/>
      <c r="CD109" s="925"/>
      <c r="CE109" s="926"/>
      <c r="CF109" s="963" t="s">
        <v>418</v>
      </c>
      <c r="CG109" s="963"/>
      <c r="CH109" s="963"/>
      <c r="CI109" s="963"/>
      <c r="CJ109" s="963"/>
      <c r="CK109" s="927" t="s">
        <v>419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417</v>
      </c>
      <c r="DH109" s="925"/>
      <c r="DI109" s="925"/>
      <c r="DJ109" s="925"/>
      <c r="DK109" s="926"/>
      <c r="DL109" s="927" t="s">
        <v>292</v>
      </c>
      <c r="DM109" s="925"/>
      <c r="DN109" s="925"/>
      <c r="DO109" s="925"/>
      <c r="DP109" s="926"/>
      <c r="DQ109" s="927" t="s">
        <v>291</v>
      </c>
      <c r="DR109" s="925"/>
      <c r="DS109" s="925"/>
      <c r="DT109" s="925"/>
      <c r="DU109" s="926"/>
      <c r="DV109" s="927" t="s">
        <v>418</v>
      </c>
      <c r="DW109" s="925"/>
      <c r="DX109" s="925"/>
      <c r="DY109" s="925"/>
      <c r="DZ109" s="956"/>
    </row>
    <row r="110" spans="1:131" s="226" customFormat="1" ht="26.25" customHeight="1">
      <c r="A110" s="827" t="s">
        <v>420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8786498</v>
      </c>
      <c r="AB110" s="918"/>
      <c r="AC110" s="918"/>
      <c r="AD110" s="918"/>
      <c r="AE110" s="919"/>
      <c r="AF110" s="920">
        <v>9222745</v>
      </c>
      <c r="AG110" s="918"/>
      <c r="AH110" s="918"/>
      <c r="AI110" s="918"/>
      <c r="AJ110" s="919"/>
      <c r="AK110" s="920">
        <v>9960457</v>
      </c>
      <c r="AL110" s="918"/>
      <c r="AM110" s="918"/>
      <c r="AN110" s="918"/>
      <c r="AO110" s="919"/>
      <c r="AP110" s="921">
        <v>17.399999999999999</v>
      </c>
      <c r="AQ110" s="922"/>
      <c r="AR110" s="922"/>
      <c r="AS110" s="922"/>
      <c r="AT110" s="923"/>
      <c r="AU110" s="957" t="s">
        <v>67</v>
      </c>
      <c r="AV110" s="958"/>
      <c r="AW110" s="958"/>
      <c r="AX110" s="958"/>
      <c r="AY110" s="958"/>
      <c r="AZ110" s="883" t="s">
        <v>421</v>
      </c>
      <c r="BA110" s="828"/>
      <c r="BB110" s="828"/>
      <c r="BC110" s="828"/>
      <c r="BD110" s="828"/>
      <c r="BE110" s="828"/>
      <c r="BF110" s="828"/>
      <c r="BG110" s="828"/>
      <c r="BH110" s="828"/>
      <c r="BI110" s="828"/>
      <c r="BJ110" s="828"/>
      <c r="BK110" s="828"/>
      <c r="BL110" s="828"/>
      <c r="BM110" s="828"/>
      <c r="BN110" s="828"/>
      <c r="BO110" s="828"/>
      <c r="BP110" s="829"/>
      <c r="BQ110" s="884">
        <v>98742278</v>
      </c>
      <c r="BR110" s="865"/>
      <c r="BS110" s="865"/>
      <c r="BT110" s="865"/>
      <c r="BU110" s="865"/>
      <c r="BV110" s="865">
        <v>101060200</v>
      </c>
      <c r="BW110" s="865"/>
      <c r="BX110" s="865"/>
      <c r="BY110" s="865"/>
      <c r="BZ110" s="865"/>
      <c r="CA110" s="865">
        <v>103637933</v>
      </c>
      <c r="CB110" s="865"/>
      <c r="CC110" s="865"/>
      <c r="CD110" s="865"/>
      <c r="CE110" s="865"/>
      <c r="CF110" s="889">
        <v>181.5</v>
      </c>
      <c r="CG110" s="890"/>
      <c r="CH110" s="890"/>
      <c r="CI110" s="890"/>
      <c r="CJ110" s="890"/>
      <c r="CK110" s="953" t="s">
        <v>422</v>
      </c>
      <c r="CL110" s="839"/>
      <c r="CM110" s="914" t="s">
        <v>423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946487</v>
      </c>
      <c r="DH110" s="865"/>
      <c r="DI110" s="865"/>
      <c r="DJ110" s="865"/>
      <c r="DK110" s="865"/>
      <c r="DL110" s="865">
        <v>858792</v>
      </c>
      <c r="DM110" s="865"/>
      <c r="DN110" s="865"/>
      <c r="DO110" s="865"/>
      <c r="DP110" s="865"/>
      <c r="DQ110" s="865">
        <v>1077493</v>
      </c>
      <c r="DR110" s="865"/>
      <c r="DS110" s="865"/>
      <c r="DT110" s="865"/>
      <c r="DU110" s="865"/>
      <c r="DV110" s="866">
        <v>1.9</v>
      </c>
      <c r="DW110" s="866"/>
      <c r="DX110" s="866"/>
      <c r="DY110" s="866"/>
      <c r="DZ110" s="867"/>
    </row>
    <row r="111" spans="1:131" s="226" customFormat="1" ht="26.25" customHeight="1">
      <c r="A111" s="794" t="s">
        <v>424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425</v>
      </c>
      <c r="AB111" s="946"/>
      <c r="AC111" s="946"/>
      <c r="AD111" s="946"/>
      <c r="AE111" s="947"/>
      <c r="AF111" s="948" t="s">
        <v>377</v>
      </c>
      <c r="AG111" s="946"/>
      <c r="AH111" s="946"/>
      <c r="AI111" s="946"/>
      <c r="AJ111" s="947"/>
      <c r="AK111" s="948" t="s">
        <v>120</v>
      </c>
      <c r="AL111" s="946"/>
      <c r="AM111" s="946"/>
      <c r="AN111" s="946"/>
      <c r="AO111" s="947"/>
      <c r="AP111" s="949" t="s">
        <v>377</v>
      </c>
      <c r="AQ111" s="950"/>
      <c r="AR111" s="950"/>
      <c r="AS111" s="950"/>
      <c r="AT111" s="951"/>
      <c r="AU111" s="959"/>
      <c r="AV111" s="960"/>
      <c r="AW111" s="960"/>
      <c r="AX111" s="960"/>
      <c r="AY111" s="960"/>
      <c r="AZ111" s="835" t="s">
        <v>426</v>
      </c>
      <c r="BA111" s="770"/>
      <c r="BB111" s="770"/>
      <c r="BC111" s="770"/>
      <c r="BD111" s="770"/>
      <c r="BE111" s="770"/>
      <c r="BF111" s="770"/>
      <c r="BG111" s="770"/>
      <c r="BH111" s="770"/>
      <c r="BI111" s="770"/>
      <c r="BJ111" s="770"/>
      <c r="BK111" s="770"/>
      <c r="BL111" s="770"/>
      <c r="BM111" s="770"/>
      <c r="BN111" s="770"/>
      <c r="BO111" s="770"/>
      <c r="BP111" s="771"/>
      <c r="BQ111" s="836">
        <v>8649279</v>
      </c>
      <c r="BR111" s="837"/>
      <c r="BS111" s="837"/>
      <c r="BT111" s="837"/>
      <c r="BU111" s="837"/>
      <c r="BV111" s="837">
        <v>9349005</v>
      </c>
      <c r="BW111" s="837"/>
      <c r="BX111" s="837"/>
      <c r="BY111" s="837"/>
      <c r="BZ111" s="837"/>
      <c r="CA111" s="837">
        <v>10122593</v>
      </c>
      <c r="CB111" s="837"/>
      <c r="CC111" s="837"/>
      <c r="CD111" s="837"/>
      <c r="CE111" s="837"/>
      <c r="CF111" s="898">
        <v>17.7</v>
      </c>
      <c r="CG111" s="899"/>
      <c r="CH111" s="899"/>
      <c r="CI111" s="899"/>
      <c r="CJ111" s="899"/>
      <c r="CK111" s="954"/>
      <c r="CL111" s="841"/>
      <c r="CM111" s="844" t="s">
        <v>427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v>879295</v>
      </c>
      <c r="DH111" s="837"/>
      <c r="DI111" s="837"/>
      <c r="DJ111" s="837"/>
      <c r="DK111" s="837"/>
      <c r="DL111" s="837">
        <v>753681</v>
      </c>
      <c r="DM111" s="837"/>
      <c r="DN111" s="837"/>
      <c r="DO111" s="837"/>
      <c r="DP111" s="837"/>
      <c r="DQ111" s="837">
        <v>593270</v>
      </c>
      <c r="DR111" s="837"/>
      <c r="DS111" s="837"/>
      <c r="DT111" s="837"/>
      <c r="DU111" s="837"/>
      <c r="DV111" s="814">
        <v>1</v>
      </c>
      <c r="DW111" s="814"/>
      <c r="DX111" s="814"/>
      <c r="DY111" s="814"/>
      <c r="DZ111" s="815"/>
    </row>
    <row r="112" spans="1:131" s="226" customFormat="1" ht="26.25" customHeight="1">
      <c r="A112" s="939" t="s">
        <v>428</v>
      </c>
      <c r="B112" s="940"/>
      <c r="C112" s="770" t="s">
        <v>429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120</v>
      </c>
      <c r="AB112" s="800"/>
      <c r="AC112" s="800"/>
      <c r="AD112" s="800"/>
      <c r="AE112" s="801"/>
      <c r="AF112" s="802" t="s">
        <v>377</v>
      </c>
      <c r="AG112" s="800"/>
      <c r="AH112" s="800"/>
      <c r="AI112" s="800"/>
      <c r="AJ112" s="801"/>
      <c r="AK112" s="802" t="s">
        <v>120</v>
      </c>
      <c r="AL112" s="800"/>
      <c r="AM112" s="800"/>
      <c r="AN112" s="800"/>
      <c r="AO112" s="801"/>
      <c r="AP112" s="847" t="s">
        <v>377</v>
      </c>
      <c r="AQ112" s="848"/>
      <c r="AR112" s="848"/>
      <c r="AS112" s="848"/>
      <c r="AT112" s="849"/>
      <c r="AU112" s="959"/>
      <c r="AV112" s="960"/>
      <c r="AW112" s="960"/>
      <c r="AX112" s="960"/>
      <c r="AY112" s="960"/>
      <c r="AZ112" s="835" t="s">
        <v>430</v>
      </c>
      <c r="BA112" s="770"/>
      <c r="BB112" s="770"/>
      <c r="BC112" s="770"/>
      <c r="BD112" s="770"/>
      <c r="BE112" s="770"/>
      <c r="BF112" s="770"/>
      <c r="BG112" s="770"/>
      <c r="BH112" s="770"/>
      <c r="BI112" s="770"/>
      <c r="BJ112" s="770"/>
      <c r="BK112" s="770"/>
      <c r="BL112" s="770"/>
      <c r="BM112" s="770"/>
      <c r="BN112" s="770"/>
      <c r="BO112" s="770"/>
      <c r="BP112" s="771"/>
      <c r="BQ112" s="836">
        <v>14659919</v>
      </c>
      <c r="BR112" s="837"/>
      <c r="BS112" s="837"/>
      <c r="BT112" s="837"/>
      <c r="BU112" s="837"/>
      <c r="BV112" s="837">
        <v>13630867</v>
      </c>
      <c r="BW112" s="837"/>
      <c r="BX112" s="837"/>
      <c r="BY112" s="837"/>
      <c r="BZ112" s="837"/>
      <c r="CA112" s="837">
        <v>13231361</v>
      </c>
      <c r="CB112" s="837"/>
      <c r="CC112" s="837"/>
      <c r="CD112" s="837"/>
      <c r="CE112" s="837"/>
      <c r="CF112" s="898">
        <v>23.2</v>
      </c>
      <c r="CG112" s="899"/>
      <c r="CH112" s="899"/>
      <c r="CI112" s="899"/>
      <c r="CJ112" s="899"/>
      <c r="CK112" s="954"/>
      <c r="CL112" s="841"/>
      <c r="CM112" s="844" t="s">
        <v>431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120</v>
      </c>
      <c r="DH112" s="837"/>
      <c r="DI112" s="837"/>
      <c r="DJ112" s="837"/>
      <c r="DK112" s="837"/>
      <c r="DL112" s="837" t="s">
        <v>120</v>
      </c>
      <c r="DM112" s="837"/>
      <c r="DN112" s="837"/>
      <c r="DO112" s="837"/>
      <c r="DP112" s="837"/>
      <c r="DQ112" s="837" t="s">
        <v>120</v>
      </c>
      <c r="DR112" s="837"/>
      <c r="DS112" s="837"/>
      <c r="DT112" s="837"/>
      <c r="DU112" s="837"/>
      <c r="DV112" s="814" t="s">
        <v>120</v>
      </c>
      <c r="DW112" s="814"/>
      <c r="DX112" s="814"/>
      <c r="DY112" s="814"/>
      <c r="DZ112" s="815"/>
    </row>
    <row r="113" spans="1:130" s="226" customFormat="1" ht="26.25" customHeight="1">
      <c r="A113" s="941"/>
      <c r="B113" s="942"/>
      <c r="C113" s="770" t="s">
        <v>432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1175008</v>
      </c>
      <c r="AB113" s="946"/>
      <c r="AC113" s="946"/>
      <c r="AD113" s="946"/>
      <c r="AE113" s="947"/>
      <c r="AF113" s="948">
        <v>1165785</v>
      </c>
      <c r="AG113" s="946"/>
      <c r="AH113" s="946"/>
      <c r="AI113" s="946"/>
      <c r="AJ113" s="947"/>
      <c r="AK113" s="948">
        <v>1169406</v>
      </c>
      <c r="AL113" s="946"/>
      <c r="AM113" s="946"/>
      <c r="AN113" s="946"/>
      <c r="AO113" s="947"/>
      <c r="AP113" s="949">
        <v>2</v>
      </c>
      <c r="AQ113" s="950"/>
      <c r="AR113" s="950"/>
      <c r="AS113" s="950"/>
      <c r="AT113" s="951"/>
      <c r="AU113" s="959"/>
      <c r="AV113" s="960"/>
      <c r="AW113" s="960"/>
      <c r="AX113" s="960"/>
      <c r="AY113" s="960"/>
      <c r="AZ113" s="835" t="s">
        <v>433</v>
      </c>
      <c r="BA113" s="770"/>
      <c r="BB113" s="770"/>
      <c r="BC113" s="770"/>
      <c r="BD113" s="770"/>
      <c r="BE113" s="770"/>
      <c r="BF113" s="770"/>
      <c r="BG113" s="770"/>
      <c r="BH113" s="770"/>
      <c r="BI113" s="770"/>
      <c r="BJ113" s="770"/>
      <c r="BK113" s="770"/>
      <c r="BL113" s="770"/>
      <c r="BM113" s="770"/>
      <c r="BN113" s="770"/>
      <c r="BO113" s="770"/>
      <c r="BP113" s="771"/>
      <c r="BQ113" s="836">
        <v>1220626</v>
      </c>
      <c r="BR113" s="837"/>
      <c r="BS113" s="837"/>
      <c r="BT113" s="837"/>
      <c r="BU113" s="837"/>
      <c r="BV113" s="837">
        <v>1054037</v>
      </c>
      <c r="BW113" s="837"/>
      <c r="BX113" s="837"/>
      <c r="BY113" s="837"/>
      <c r="BZ113" s="837"/>
      <c r="CA113" s="837">
        <v>990702</v>
      </c>
      <c r="CB113" s="837"/>
      <c r="CC113" s="837"/>
      <c r="CD113" s="837"/>
      <c r="CE113" s="837"/>
      <c r="CF113" s="898">
        <v>1.7</v>
      </c>
      <c r="CG113" s="899"/>
      <c r="CH113" s="899"/>
      <c r="CI113" s="899"/>
      <c r="CJ113" s="899"/>
      <c r="CK113" s="954"/>
      <c r="CL113" s="841"/>
      <c r="CM113" s="844" t="s">
        <v>434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120</v>
      </c>
      <c r="DH113" s="800"/>
      <c r="DI113" s="800"/>
      <c r="DJ113" s="800"/>
      <c r="DK113" s="801"/>
      <c r="DL113" s="802" t="s">
        <v>120</v>
      </c>
      <c r="DM113" s="800"/>
      <c r="DN113" s="800"/>
      <c r="DO113" s="800"/>
      <c r="DP113" s="801"/>
      <c r="DQ113" s="802" t="s">
        <v>120</v>
      </c>
      <c r="DR113" s="800"/>
      <c r="DS113" s="800"/>
      <c r="DT113" s="800"/>
      <c r="DU113" s="801"/>
      <c r="DV113" s="847" t="s">
        <v>377</v>
      </c>
      <c r="DW113" s="848"/>
      <c r="DX113" s="848"/>
      <c r="DY113" s="848"/>
      <c r="DZ113" s="849"/>
    </row>
    <row r="114" spans="1:130" s="226" customFormat="1" ht="26.25" customHeight="1">
      <c r="A114" s="941"/>
      <c r="B114" s="942"/>
      <c r="C114" s="770" t="s">
        <v>435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306226</v>
      </c>
      <c r="AB114" s="800"/>
      <c r="AC114" s="800"/>
      <c r="AD114" s="800"/>
      <c r="AE114" s="801"/>
      <c r="AF114" s="802">
        <v>299140</v>
      </c>
      <c r="AG114" s="800"/>
      <c r="AH114" s="800"/>
      <c r="AI114" s="800"/>
      <c r="AJ114" s="801"/>
      <c r="AK114" s="802">
        <v>297846</v>
      </c>
      <c r="AL114" s="800"/>
      <c r="AM114" s="800"/>
      <c r="AN114" s="800"/>
      <c r="AO114" s="801"/>
      <c r="AP114" s="847">
        <v>0.5</v>
      </c>
      <c r="AQ114" s="848"/>
      <c r="AR114" s="848"/>
      <c r="AS114" s="848"/>
      <c r="AT114" s="849"/>
      <c r="AU114" s="959"/>
      <c r="AV114" s="960"/>
      <c r="AW114" s="960"/>
      <c r="AX114" s="960"/>
      <c r="AY114" s="960"/>
      <c r="AZ114" s="835" t="s">
        <v>436</v>
      </c>
      <c r="BA114" s="770"/>
      <c r="BB114" s="770"/>
      <c r="BC114" s="770"/>
      <c r="BD114" s="770"/>
      <c r="BE114" s="770"/>
      <c r="BF114" s="770"/>
      <c r="BG114" s="770"/>
      <c r="BH114" s="770"/>
      <c r="BI114" s="770"/>
      <c r="BJ114" s="770"/>
      <c r="BK114" s="770"/>
      <c r="BL114" s="770"/>
      <c r="BM114" s="770"/>
      <c r="BN114" s="770"/>
      <c r="BO114" s="770"/>
      <c r="BP114" s="771"/>
      <c r="BQ114" s="836">
        <v>13672087</v>
      </c>
      <c r="BR114" s="837"/>
      <c r="BS114" s="837"/>
      <c r="BT114" s="837"/>
      <c r="BU114" s="837"/>
      <c r="BV114" s="837">
        <v>14613144</v>
      </c>
      <c r="BW114" s="837"/>
      <c r="BX114" s="837"/>
      <c r="BY114" s="837"/>
      <c r="BZ114" s="837"/>
      <c r="CA114" s="837">
        <v>14555733</v>
      </c>
      <c r="CB114" s="837"/>
      <c r="CC114" s="837"/>
      <c r="CD114" s="837"/>
      <c r="CE114" s="837"/>
      <c r="CF114" s="898">
        <v>25.5</v>
      </c>
      <c r="CG114" s="899"/>
      <c r="CH114" s="899"/>
      <c r="CI114" s="899"/>
      <c r="CJ114" s="899"/>
      <c r="CK114" s="954"/>
      <c r="CL114" s="841"/>
      <c r="CM114" s="844" t="s">
        <v>437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120</v>
      </c>
      <c r="DH114" s="800"/>
      <c r="DI114" s="800"/>
      <c r="DJ114" s="800"/>
      <c r="DK114" s="801"/>
      <c r="DL114" s="802" t="s">
        <v>120</v>
      </c>
      <c r="DM114" s="800"/>
      <c r="DN114" s="800"/>
      <c r="DO114" s="800"/>
      <c r="DP114" s="801"/>
      <c r="DQ114" s="802" t="s">
        <v>120</v>
      </c>
      <c r="DR114" s="800"/>
      <c r="DS114" s="800"/>
      <c r="DT114" s="800"/>
      <c r="DU114" s="801"/>
      <c r="DV114" s="847" t="s">
        <v>120</v>
      </c>
      <c r="DW114" s="848"/>
      <c r="DX114" s="848"/>
      <c r="DY114" s="848"/>
      <c r="DZ114" s="849"/>
    </row>
    <row r="115" spans="1:130" s="226" customFormat="1" ht="26.25" customHeight="1">
      <c r="A115" s="941"/>
      <c r="B115" s="942"/>
      <c r="C115" s="770" t="s">
        <v>438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863947</v>
      </c>
      <c r="AB115" s="946"/>
      <c r="AC115" s="946"/>
      <c r="AD115" s="946"/>
      <c r="AE115" s="947"/>
      <c r="AF115" s="948">
        <v>367059</v>
      </c>
      <c r="AG115" s="946"/>
      <c r="AH115" s="946"/>
      <c r="AI115" s="946"/>
      <c r="AJ115" s="947"/>
      <c r="AK115" s="948">
        <v>284698</v>
      </c>
      <c r="AL115" s="946"/>
      <c r="AM115" s="946"/>
      <c r="AN115" s="946"/>
      <c r="AO115" s="947"/>
      <c r="AP115" s="949">
        <v>0.5</v>
      </c>
      <c r="AQ115" s="950"/>
      <c r="AR115" s="950"/>
      <c r="AS115" s="950"/>
      <c r="AT115" s="951"/>
      <c r="AU115" s="959"/>
      <c r="AV115" s="960"/>
      <c r="AW115" s="960"/>
      <c r="AX115" s="960"/>
      <c r="AY115" s="960"/>
      <c r="AZ115" s="835" t="s">
        <v>439</v>
      </c>
      <c r="BA115" s="770"/>
      <c r="BB115" s="770"/>
      <c r="BC115" s="770"/>
      <c r="BD115" s="770"/>
      <c r="BE115" s="770"/>
      <c r="BF115" s="770"/>
      <c r="BG115" s="770"/>
      <c r="BH115" s="770"/>
      <c r="BI115" s="770"/>
      <c r="BJ115" s="770"/>
      <c r="BK115" s="770"/>
      <c r="BL115" s="770"/>
      <c r="BM115" s="770"/>
      <c r="BN115" s="770"/>
      <c r="BO115" s="770"/>
      <c r="BP115" s="771"/>
      <c r="BQ115" s="836">
        <v>31611</v>
      </c>
      <c r="BR115" s="837"/>
      <c r="BS115" s="837"/>
      <c r="BT115" s="837"/>
      <c r="BU115" s="837"/>
      <c r="BV115" s="837">
        <v>5454</v>
      </c>
      <c r="BW115" s="837"/>
      <c r="BX115" s="837"/>
      <c r="BY115" s="837"/>
      <c r="BZ115" s="837"/>
      <c r="CA115" s="837">
        <v>1544</v>
      </c>
      <c r="CB115" s="837"/>
      <c r="CC115" s="837"/>
      <c r="CD115" s="837"/>
      <c r="CE115" s="837"/>
      <c r="CF115" s="898">
        <v>0</v>
      </c>
      <c r="CG115" s="899"/>
      <c r="CH115" s="899"/>
      <c r="CI115" s="899"/>
      <c r="CJ115" s="899"/>
      <c r="CK115" s="954"/>
      <c r="CL115" s="841"/>
      <c r="CM115" s="835" t="s">
        <v>440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6687746</v>
      </c>
      <c r="DH115" s="800"/>
      <c r="DI115" s="800"/>
      <c r="DJ115" s="800"/>
      <c r="DK115" s="801"/>
      <c r="DL115" s="802">
        <v>7635138</v>
      </c>
      <c r="DM115" s="800"/>
      <c r="DN115" s="800"/>
      <c r="DO115" s="800"/>
      <c r="DP115" s="801"/>
      <c r="DQ115" s="802">
        <v>8354648</v>
      </c>
      <c r="DR115" s="800"/>
      <c r="DS115" s="800"/>
      <c r="DT115" s="800"/>
      <c r="DU115" s="801"/>
      <c r="DV115" s="847">
        <v>14.6</v>
      </c>
      <c r="DW115" s="848"/>
      <c r="DX115" s="848"/>
      <c r="DY115" s="848"/>
      <c r="DZ115" s="849"/>
    </row>
    <row r="116" spans="1:130" s="226" customFormat="1" ht="26.25" customHeight="1">
      <c r="A116" s="943"/>
      <c r="B116" s="944"/>
      <c r="C116" s="903" t="s">
        <v>441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120</v>
      </c>
      <c r="AB116" s="800"/>
      <c r="AC116" s="800"/>
      <c r="AD116" s="800"/>
      <c r="AE116" s="801"/>
      <c r="AF116" s="802" t="s">
        <v>120</v>
      </c>
      <c r="AG116" s="800"/>
      <c r="AH116" s="800"/>
      <c r="AI116" s="800"/>
      <c r="AJ116" s="801"/>
      <c r="AK116" s="802" t="s">
        <v>120</v>
      </c>
      <c r="AL116" s="800"/>
      <c r="AM116" s="800"/>
      <c r="AN116" s="800"/>
      <c r="AO116" s="801"/>
      <c r="AP116" s="847" t="s">
        <v>120</v>
      </c>
      <c r="AQ116" s="848"/>
      <c r="AR116" s="848"/>
      <c r="AS116" s="848"/>
      <c r="AT116" s="849"/>
      <c r="AU116" s="959"/>
      <c r="AV116" s="960"/>
      <c r="AW116" s="960"/>
      <c r="AX116" s="960"/>
      <c r="AY116" s="960"/>
      <c r="AZ116" s="886" t="s">
        <v>442</v>
      </c>
      <c r="BA116" s="887"/>
      <c r="BB116" s="887"/>
      <c r="BC116" s="887"/>
      <c r="BD116" s="887"/>
      <c r="BE116" s="887"/>
      <c r="BF116" s="887"/>
      <c r="BG116" s="887"/>
      <c r="BH116" s="887"/>
      <c r="BI116" s="887"/>
      <c r="BJ116" s="887"/>
      <c r="BK116" s="887"/>
      <c r="BL116" s="887"/>
      <c r="BM116" s="887"/>
      <c r="BN116" s="887"/>
      <c r="BO116" s="887"/>
      <c r="BP116" s="888"/>
      <c r="BQ116" s="836" t="s">
        <v>425</v>
      </c>
      <c r="BR116" s="837"/>
      <c r="BS116" s="837"/>
      <c r="BT116" s="837"/>
      <c r="BU116" s="837"/>
      <c r="BV116" s="837" t="s">
        <v>377</v>
      </c>
      <c r="BW116" s="837"/>
      <c r="BX116" s="837"/>
      <c r="BY116" s="837"/>
      <c r="BZ116" s="837"/>
      <c r="CA116" s="837" t="s">
        <v>120</v>
      </c>
      <c r="CB116" s="837"/>
      <c r="CC116" s="837"/>
      <c r="CD116" s="837"/>
      <c r="CE116" s="837"/>
      <c r="CF116" s="898" t="s">
        <v>120</v>
      </c>
      <c r="CG116" s="899"/>
      <c r="CH116" s="899"/>
      <c r="CI116" s="899"/>
      <c r="CJ116" s="899"/>
      <c r="CK116" s="954"/>
      <c r="CL116" s="841"/>
      <c r="CM116" s="844" t="s">
        <v>443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120</v>
      </c>
      <c r="DH116" s="800"/>
      <c r="DI116" s="800"/>
      <c r="DJ116" s="800"/>
      <c r="DK116" s="801"/>
      <c r="DL116" s="802" t="s">
        <v>120</v>
      </c>
      <c r="DM116" s="800"/>
      <c r="DN116" s="800"/>
      <c r="DO116" s="800"/>
      <c r="DP116" s="801"/>
      <c r="DQ116" s="802" t="s">
        <v>377</v>
      </c>
      <c r="DR116" s="800"/>
      <c r="DS116" s="800"/>
      <c r="DT116" s="800"/>
      <c r="DU116" s="801"/>
      <c r="DV116" s="847" t="s">
        <v>120</v>
      </c>
      <c r="DW116" s="848"/>
      <c r="DX116" s="848"/>
      <c r="DY116" s="848"/>
      <c r="DZ116" s="849"/>
    </row>
    <row r="117" spans="1:130" s="226" customFormat="1" ht="26.25" customHeight="1">
      <c r="A117" s="924" t="s">
        <v>175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444</v>
      </c>
      <c r="Z117" s="926"/>
      <c r="AA117" s="931">
        <v>11131679</v>
      </c>
      <c r="AB117" s="932"/>
      <c r="AC117" s="932"/>
      <c r="AD117" s="932"/>
      <c r="AE117" s="933"/>
      <c r="AF117" s="934">
        <v>11054729</v>
      </c>
      <c r="AG117" s="932"/>
      <c r="AH117" s="932"/>
      <c r="AI117" s="932"/>
      <c r="AJ117" s="933"/>
      <c r="AK117" s="934">
        <v>11712407</v>
      </c>
      <c r="AL117" s="932"/>
      <c r="AM117" s="932"/>
      <c r="AN117" s="932"/>
      <c r="AO117" s="933"/>
      <c r="AP117" s="935"/>
      <c r="AQ117" s="936"/>
      <c r="AR117" s="936"/>
      <c r="AS117" s="936"/>
      <c r="AT117" s="937"/>
      <c r="AU117" s="959"/>
      <c r="AV117" s="960"/>
      <c r="AW117" s="960"/>
      <c r="AX117" s="960"/>
      <c r="AY117" s="960"/>
      <c r="AZ117" s="886" t="s">
        <v>445</v>
      </c>
      <c r="BA117" s="887"/>
      <c r="BB117" s="887"/>
      <c r="BC117" s="887"/>
      <c r="BD117" s="887"/>
      <c r="BE117" s="887"/>
      <c r="BF117" s="887"/>
      <c r="BG117" s="887"/>
      <c r="BH117" s="887"/>
      <c r="BI117" s="887"/>
      <c r="BJ117" s="887"/>
      <c r="BK117" s="887"/>
      <c r="BL117" s="887"/>
      <c r="BM117" s="887"/>
      <c r="BN117" s="887"/>
      <c r="BO117" s="887"/>
      <c r="BP117" s="888"/>
      <c r="BQ117" s="836" t="s">
        <v>120</v>
      </c>
      <c r="BR117" s="837"/>
      <c r="BS117" s="837"/>
      <c r="BT117" s="837"/>
      <c r="BU117" s="837"/>
      <c r="BV117" s="837" t="s">
        <v>120</v>
      </c>
      <c r="BW117" s="837"/>
      <c r="BX117" s="837"/>
      <c r="BY117" s="837"/>
      <c r="BZ117" s="837"/>
      <c r="CA117" s="837" t="s">
        <v>120</v>
      </c>
      <c r="CB117" s="837"/>
      <c r="CC117" s="837"/>
      <c r="CD117" s="837"/>
      <c r="CE117" s="837"/>
      <c r="CF117" s="898" t="s">
        <v>120</v>
      </c>
      <c r="CG117" s="899"/>
      <c r="CH117" s="899"/>
      <c r="CI117" s="899"/>
      <c r="CJ117" s="899"/>
      <c r="CK117" s="954"/>
      <c r="CL117" s="841"/>
      <c r="CM117" s="844" t="s">
        <v>446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120</v>
      </c>
      <c r="DH117" s="800"/>
      <c r="DI117" s="800"/>
      <c r="DJ117" s="800"/>
      <c r="DK117" s="801"/>
      <c r="DL117" s="802" t="s">
        <v>120</v>
      </c>
      <c r="DM117" s="800"/>
      <c r="DN117" s="800"/>
      <c r="DO117" s="800"/>
      <c r="DP117" s="801"/>
      <c r="DQ117" s="802" t="s">
        <v>377</v>
      </c>
      <c r="DR117" s="800"/>
      <c r="DS117" s="800"/>
      <c r="DT117" s="800"/>
      <c r="DU117" s="801"/>
      <c r="DV117" s="847" t="s">
        <v>120</v>
      </c>
      <c r="DW117" s="848"/>
      <c r="DX117" s="848"/>
      <c r="DY117" s="848"/>
      <c r="DZ117" s="849"/>
    </row>
    <row r="118" spans="1:130" s="226" customFormat="1" ht="26.25" customHeight="1">
      <c r="A118" s="924" t="s">
        <v>419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417</v>
      </c>
      <c r="AB118" s="925"/>
      <c r="AC118" s="925"/>
      <c r="AD118" s="925"/>
      <c r="AE118" s="926"/>
      <c r="AF118" s="927" t="s">
        <v>292</v>
      </c>
      <c r="AG118" s="925"/>
      <c r="AH118" s="925"/>
      <c r="AI118" s="925"/>
      <c r="AJ118" s="926"/>
      <c r="AK118" s="927" t="s">
        <v>291</v>
      </c>
      <c r="AL118" s="925"/>
      <c r="AM118" s="925"/>
      <c r="AN118" s="925"/>
      <c r="AO118" s="926"/>
      <c r="AP118" s="928" t="s">
        <v>418</v>
      </c>
      <c r="AQ118" s="929"/>
      <c r="AR118" s="929"/>
      <c r="AS118" s="929"/>
      <c r="AT118" s="930"/>
      <c r="AU118" s="959"/>
      <c r="AV118" s="960"/>
      <c r="AW118" s="960"/>
      <c r="AX118" s="960"/>
      <c r="AY118" s="960"/>
      <c r="AZ118" s="902" t="s">
        <v>447</v>
      </c>
      <c r="BA118" s="903"/>
      <c r="BB118" s="903"/>
      <c r="BC118" s="903"/>
      <c r="BD118" s="903"/>
      <c r="BE118" s="903"/>
      <c r="BF118" s="903"/>
      <c r="BG118" s="903"/>
      <c r="BH118" s="903"/>
      <c r="BI118" s="903"/>
      <c r="BJ118" s="903"/>
      <c r="BK118" s="903"/>
      <c r="BL118" s="903"/>
      <c r="BM118" s="903"/>
      <c r="BN118" s="903"/>
      <c r="BO118" s="903"/>
      <c r="BP118" s="904"/>
      <c r="BQ118" s="905" t="s">
        <v>120</v>
      </c>
      <c r="BR118" s="868"/>
      <c r="BS118" s="868"/>
      <c r="BT118" s="868"/>
      <c r="BU118" s="868"/>
      <c r="BV118" s="868" t="s">
        <v>120</v>
      </c>
      <c r="BW118" s="868"/>
      <c r="BX118" s="868"/>
      <c r="BY118" s="868"/>
      <c r="BZ118" s="868"/>
      <c r="CA118" s="868" t="s">
        <v>120</v>
      </c>
      <c r="CB118" s="868"/>
      <c r="CC118" s="868"/>
      <c r="CD118" s="868"/>
      <c r="CE118" s="868"/>
      <c r="CF118" s="898" t="s">
        <v>120</v>
      </c>
      <c r="CG118" s="899"/>
      <c r="CH118" s="899"/>
      <c r="CI118" s="899"/>
      <c r="CJ118" s="899"/>
      <c r="CK118" s="954"/>
      <c r="CL118" s="841"/>
      <c r="CM118" s="844" t="s">
        <v>448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120</v>
      </c>
      <c r="DH118" s="800"/>
      <c r="DI118" s="800"/>
      <c r="DJ118" s="800"/>
      <c r="DK118" s="801"/>
      <c r="DL118" s="802" t="s">
        <v>120</v>
      </c>
      <c r="DM118" s="800"/>
      <c r="DN118" s="800"/>
      <c r="DO118" s="800"/>
      <c r="DP118" s="801"/>
      <c r="DQ118" s="802" t="s">
        <v>120</v>
      </c>
      <c r="DR118" s="800"/>
      <c r="DS118" s="800"/>
      <c r="DT118" s="800"/>
      <c r="DU118" s="801"/>
      <c r="DV118" s="847" t="s">
        <v>120</v>
      </c>
      <c r="DW118" s="848"/>
      <c r="DX118" s="848"/>
      <c r="DY118" s="848"/>
      <c r="DZ118" s="849"/>
    </row>
    <row r="119" spans="1:130" s="226" customFormat="1" ht="26.25" customHeight="1">
      <c r="A119" s="838" t="s">
        <v>422</v>
      </c>
      <c r="B119" s="839"/>
      <c r="C119" s="914" t="s">
        <v>423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87629</v>
      </c>
      <c r="AB119" s="918"/>
      <c r="AC119" s="918"/>
      <c r="AD119" s="918"/>
      <c r="AE119" s="919"/>
      <c r="AF119" s="920">
        <v>87695</v>
      </c>
      <c r="AG119" s="918"/>
      <c r="AH119" s="918"/>
      <c r="AI119" s="918"/>
      <c r="AJ119" s="919"/>
      <c r="AK119" s="920">
        <v>100195</v>
      </c>
      <c r="AL119" s="918"/>
      <c r="AM119" s="918"/>
      <c r="AN119" s="918"/>
      <c r="AO119" s="919"/>
      <c r="AP119" s="921">
        <v>0.2</v>
      </c>
      <c r="AQ119" s="922"/>
      <c r="AR119" s="922"/>
      <c r="AS119" s="922"/>
      <c r="AT119" s="923"/>
      <c r="AU119" s="961"/>
      <c r="AV119" s="962"/>
      <c r="AW119" s="962"/>
      <c r="AX119" s="962"/>
      <c r="AY119" s="962"/>
      <c r="AZ119" s="257" t="s">
        <v>175</v>
      </c>
      <c r="BA119" s="257"/>
      <c r="BB119" s="257"/>
      <c r="BC119" s="257"/>
      <c r="BD119" s="257"/>
      <c r="BE119" s="257"/>
      <c r="BF119" s="257"/>
      <c r="BG119" s="257"/>
      <c r="BH119" s="257"/>
      <c r="BI119" s="257"/>
      <c r="BJ119" s="257"/>
      <c r="BK119" s="257"/>
      <c r="BL119" s="257"/>
      <c r="BM119" s="257"/>
      <c r="BN119" s="257"/>
      <c r="BO119" s="900" t="s">
        <v>449</v>
      </c>
      <c r="BP119" s="901"/>
      <c r="BQ119" s="905">
        <v>136975800</v>
      </c>
      <c r="BR119" s="868"/>
      <c r="BS119" s="868"/>
      <c r="BT119" s="868"/>
      <c r="BU119" s="868"/>
      <c r="BV119" s="868">
        <v>139712707</v>
      </c>
      <c r="BW119" s="868"/>
      <c r="BX119" s="868"/>
      <c r="BY119" s="868"/>
      <c r="BZ119" s="868"/>
      <c r="CA119" s="868">
        <v>142539866</v>
      </c>
      <c r="CB119" s="868"/>
      <c r="CC119" s="868"/>
      <c r="CD119" s="868"/>
      <c r="CE119" s="868"/>
      <c r="CF119" s="766"/>
      <c r="CG119" s="767"/>
      <c r="CH119" s="767"/>
      <c r="CI119" s="767"/>
      <c r="CJ119" s="857"/>
      <c r="CK119" s="955"/>
      <c r="CL119" s="843"/>
      <c r="CM119" s="861" t="s">
        <v>450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135751</v>
      </c>
      <c r="DH119" s="783"/>
      <c r="DI119" s="783"/>
      <c r="DJ119" s="783"/>
      <c r="DK119" s="784"/>
      <c r="DL119" s="785">
        <v>101394</v>
      </c>
      <c r="DM119" s="783"/>
      <c r="DN119" s="783"/>
      <c r="DO119" s="783"/>
      <c r="DP119" s="784"/>
      <c r="DQ119" s="785">
        <v>97182</v>
      </c>
      <c r="DR119" s="783"/>
      <c r="DS119" s="783"/>
      <c r="DT119" s="783"/>
      <c r="DU119" s="784"/>
      <c r="DV119" s="871">
        <v>0.2</v>
      </c>
      <c r="DW119" s="872"/>
      <c r="DX119" s="872"/>
      <c r="DY119" s="872"/>
      <c r="DZ119" s="873"/>
    </row>
    <row r="120" spans="1:130" s="226" customFormat="1" ht="26.25" customHeight="1">
      <c r="A120" s="840"/>
      <c r="B120" s="841"/>
      <c r="C120" s="844" t="s">
        <v>427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v>125614</v>
      </c>
      <c r="AB120" s="800"/>
      <c r="AC120" s="800"/>
      <c r="AD120" s="800"/>
      <c r="AE120" s="801"/>
      <c r="AF120" s="802">
        <v>125614</v>
      </c>
      <c r="AG120" s="800"/>
      <c r="AH120" s="800"/>
      <c r="AI120" s="800"/>
      <c r="AJ120" s="801"/>
      <c r="AK120" s="802">
        <v>125614</v>
      </c>
      <c r="AL120" s="800"/>
      <c r="AM120" s="800"/>
      <c r="AN120" s="800"/>
      <c r="AO120" s="801"/>
      <c r="AP120" s="847">
        <v>0.2</v>
      </c>
      <c r="AQ120" s="848"/>
      <c r="AR120" s="848"/>
      <c r="AS120" s="848"/>
      <c r="AT120" s="849"/>
      <c r="AU120" s="906" t="s">
        <v>451</v>
      </c>
      <c r="AV120" s="907"/>
      <c r="AW120" s="907"/>
      <c r="AX120" s="907"/>
      <c r="AY120" s="908"/>
      <c r="AZ120" s="883" t="s">
        <v>452</v>
      </c>
      <c r="BA120" s="828"/>
      <c r="BB120" s="828"/>
      <c r="BC120" s="828"/>
      <c r="BD120" s="828"/>
      <c r="BE120" s="828"/>
      <c r="BF120" s="828"/>
      <c r="BG120" s="828"/>
      <c r="BH120" s="828"/>
      <c r="BI120" s="828"/>
      <c r="BJ120" s="828"/>
      <c r="BK120" s="828"/>
      <c r="BL120" s="828"/>
      <c r="BM120" s="828"/>
      <c r="BN120" s="828"/>
      <c r="BO120" s="828"/>
      <c r="BP120" s="829"/>
      <c r="BQ120" s="884">
        <v>10847281</v>
      </c>
      <c r="BR120" s="865"/>
      <c r="BS120" s="865"/>
      <c r="BT120" s="865"/>
      <c r="BU120" s="865"/>
      <c r="BV120" s="865">
        <v>11674050</v>
      </c>
      <c r="BW120" s="865"/>
      <c r="BX120" s="865"/>
      <c r="BY120" s="865"/>
      <c r="BZ120" s="865"/>
      <c r="CA120" s="865">
        <v>11678644</v>
      </c>
      <c r="CB120" s="865"/>
      <c r="CC120" s="865"/>
      <c r="CD120" s="865"/>
      <c r="CE120" s="865"/>
      <c r="CF120" s="889">
        <v>20.5</v>
      </c>
      <c r="CG120" s="890"/>
      <c r="CH120" s="890"/>
      <c r="CI120" s="890"/>
      <c r="CJ120" s="890"/>
      <c r="CK120" s="891" t="s">
        <v>453</v>
      </c>
      <c r="CL120" s="875"/>
      <c r="CM120" s="875"/>
      <c r="CN120" s="875"/>
      <c r="CO120" s="876"/>
      <c r="CP120" s="895" t="s">
        <v>454</v>
      </c>
      <c r="CQ120" s="896"/>
      <c r="CR120" s="896"/>
      <c r="CS120" s="896"/>
      <c r="CT120" s="896"/>
      <c r="CU120" s="896"/>
      <c r="CV120" s="896"/>
      <c r="CW120" s="896"/>
      <c r="CX120" s="896"/>
      <c r="CY120" s="896"/>
      <c r="CZ120" s="896"/>
      <c r="DA120" s="896"/>
      <c r="DB120" s="896"/>
      <c r="DC120" s="896"/>
      <c r="DD120" s="896"/>
      <c r="DE120" s="896"/>
      <c r="DF120" s="897"/>
      <c r="DG120" s="884">
        <v>13528465</v>
      </c>
      <c r="DH120" s="865"/>
      <c r="DI120" s="865"/>
      <c r="DJ120" s="865"/>
      <c r="DK120" s="865"/>
      <c r="DL120" s="865">
        <v>12548227</v>
      </c>
      <c r="DM120" s="865"/>
      <c r="DN120" s="865"/>
      <c r="DO120" s="865"/>
      <c r="DP120" s="865"/>
      <c r="DQ120" s="865">
        <v>12198307</v>
      </c>
      <c r="DR120" s="865"/>
      <c r="DS120" s="865"/>
      <c r="DT120" s="865"/>
      <c r="DU120" s="865"/>
      <c r="DV120" s="866">
        <v>21.4</v>
      </c>
      <c r="DW120" s="866"/>
      <c r="DX120" s="866"/>
      <c r="DY120" s="866"/>
      <c r="DZ120" s="867"/>
    </row>
    <row r="121" spans="1:130" s="226" customFormat="1" ht="26.25" customHeight="1">
      <c r="A121" s="840"/>
      <c r="B121" s="841"/>
      <c r="C121" s="886" t="s">
        <v>455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377</v>
      </c>
      <c r="AB121" s="800"/>
      <c r="AC121" s="800"/>
      <c r="AD121" s="800"/>
      <c r="AE121" s="801"/>
      <c r="AF121" s="802" t="s">
        <v>120</v>
      </c>
      <c r="AG121" s="800"/>
      <c r="AH121" s="800"/>
      <c r="AI121" s="800"/>
      <c r="AJ121" s="801"/>
      <c r="AK121" s="802" t="s">
        <v>120</v>
      </c>
      <c r="AL121" s="800"/>
      <c r="AM121" s="800"/>
      <c r="AN121" s="800"/>
      <c r="AO121" s="801"/>
      <c r="AP121" s="847" t="s">
        <v>377</v>
      </c>
      <c r="AQ121" s="848"/>
      <c r="AR121" s="848"/>
      <c r="AS121" s="848"/>
      <c r="AT121" s="849"/>
      <c r="AU121" s="909"/>
      <c r="AV121" s="910"/>
      <c r="AW121" s="910"/>
      <c r="AX121" s="910"/>
      <c r="AY121" s="911"/>
      <c r="AZ121" s="835" t="s">
        <v>456</v>
      </c>
      <c r="BA121" s="770"/>
      <c r="BB121" s="770"/>
      <c r="BC121" s="770"/>
      <c r="BD121" s="770"/>
      <c r="BE121" s="770"/>
      <c r="BF121" s="770"/>
      <c r="BG121" s="770"/>
      <c r="BH121" s="770"/>
      <c r="BI121" s="770"/>
      <c r="BJ121" s="770"/>
      <c r="BK121" s="770"/>
      <c r="BL121" s="770"/>
      <c r="BM121" s="770"/>
      <c r="BN121" s="770"/>
      <c r="BO121" s="770"/>
      <c r="BP121" s="771"/>
      <c r="BQ121" s="836">
        <v>26065027</v>
      </c>
      <c r="BR121" s="837"/>
      <c r="BS121" s="837"/>
      <c r="BT121" s="837"/>
      <c r="BU121" s="837"/>
      <c r="BV121" s="837">
        <v>27534410</v>
      </c>
      <c r="BW121" s="837"/>
      <c r="BX121" s="837"/>
      <c r="BY121" s="837"/>
      <c r="BZ121" s="837"/>
      <c r="CA121" s="837">
        <v>29782593</v>
      </c>
      <c r="CB121" s="837"/>
      <c r="CC121" s="837"/>
      <c r="CD121" s="837"/>
      <c r="CE121" s="837"/>
      <c r="CF121" s="898">
        <v>52.2</v>
      </c>
      <c r="CG121" s="899"/>
      <c r="CH121" s="899"/>
      <c r="CI121" s="899"/>
      <c r="CJ121" s="899"/>
      <c r="CK121" s="892"/>
      <c r="CL121" s="878"/>
      <c r="CM121" s="878"/>
      <c r="CN121" s="878"/>
      <c r="CO121" s="879"/>
      <c r="CP121" s="858" t="s">
        <v>457</v>
      </c>
      <c r="CQ121" s="859"/>
      <c r="CR121" s="859"/>
      <c r="CS121" s="859"/>
      <c r="CT121" s="859"/>
      <c r="CU121" s="859"/>
      <c r="CV121" s="859"/>
      <c r="CW121" s="859"/>
      <c r="CX121" s="859"/>
      <c r="CY121" s="859"/>
      <c r="CZ121" s="859"/>
      <c r="DA121" s="859"/>
      <c r="DB121" s="859"/>
      <c r="DC121" s="859"/>
      <c r="DD121" s="859"/>
      <c r="DE121" s="859"/>
      <c r="DF121" s="860"/>
      <c r="DG121" s="836">
        <v>1131454</v>
      </c>
      <c r="DH121" s="837"/>
      <c r="DI121" s="837"/>
      <c r="DJ121" s="837"/>
      <c r="DK121" s="837"/>
      <c r="DL121" s="837">
        <v>1082640</v>
      </c>
      <c r="DM121" s="837"/>
      <c r="DN121" s="837"/>
      <c r="DO121" s="837"/>
      <c r="DP121" s="837"/>
      <c r="DQ121" s="837">
        <v>1033054</v>
      </c>
      <c r="DR121" s="837"/>
      <c r="DS121" s="837"/>
      <c r="DT121" s="837"/>
      <c r="DU121" s="837"/>
      <c r="DV121" s="814">
        <v>1.8</v>
      </c>
      <c r="DW121" s="814"/>
      <c r="DX121" s="814"/>
      <c r="DY121" s="814"/>
      <c r="DZ121" s="815"/>
    </row>
    <row r="122" spans="1:130" s="226" customFormat="1" ht="26.25" customHeight="1">
      <c r="A122" s="840"/>
      <c r="B122" s="841"/>
      <c r="C122" s="844" t="s">
        <v>437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377</v>
      </c>
      <c r="AB122" s="800"/>
      <c r="AC122" s="800"/>
      <c r="AD122" s="800"/>
      <c r="AE122" s="801"/>
      <c r="AF122" s="802" t="s">
        <v>120</v>
      </c>
      <c r="AG122" s="800"/>
      <c r="AH122" s="800"/>
      <c r="AI122" s="800"/>
      <c r="AJ122" s="801"/>
      <c r="AK122" s="802" t="s">
        <v>120</v>
      </c>
      <c r="AL122" s="800"/>
      <c r="AM122" s="800"/>
      <c r="AN122" s="800"/>
      <c r="AO122" s="801"/>
      <c r="AP122" s="847" t="s">
        <v>120</v>
      </c>
      <c r="AQ122" s="848"/>
      <c r="AR122" s="848"/>
      <c r="AS122" s="848"/>
      <c r="AT122" s="849"/>
      <c r="AU122" s="909"/>
      <c r="AV122" s="910"/>
      <c r="AW122" s="910"/>
      <c r="AX122" s="910"/>
      <c r="AY122" s="911"/>
      <c r="AZ122" s="902" t="s">
        <v>458</v>
      </c>
      <c r="BA122" s="903"/>
      <c r="BB122" s="903"/>
      <c r="BC122" s="903"/>
      <c r="BD122" s="903"/>
      <c r="BE122" s="903"/>
      <c r="BF122" s="903"/>
      <c r="BG122" s="903"/>
      <c r="BH122" s="903"/>
      <c r="BI122" s="903"/>
      <c r="BJ122" s="903"/>
      <c r="BK122" s="903"/>
      <c r="BL122" s="903"/>
      <c r="BM122" s="903"/>
      <c r="BN122" s="903"/>
      <c r="BO122" s="903"/>
      <c r="BP122" s="904"/>
      <c r="BQ122" s="905">
        <v>63641952</v>
      </c>
      <c r="BR122" s="868"/>
      <c r="BS122" s="868"/>
      <c r="BT122" s="868"/>
      <c r="BU122" s="868"/>
      <c r="BV122" s="868">
        <v>62803656</v>
      </c>
      <c r="BW122" s="868"/>
      <c r="BX122" s="868"/>
      <c r="BY122" s="868"/>
      <c r="BZ122" s="868"/>
      <c r="CA122" s="868">
        <v>61385464</v>
      </c>
      <c r="CB122" s="868"/>
      <c r="CC122" s="868"/>
      <c r="CD122" s="868"/>
      <c r="CE122" s="868"/>
      <c r="CF122" s="869">
        <v>107.5</v>
      </c>
      <c r="CG122" s="870"/>
      <c r="CH122" s="870"/>
      <c r="CI122" s="870"/>
      <c r="CJ122" s="870"/>
      <c r="CK122" s="892"/>
      <c r="CL122" s="878"/>
      <c r="CM122" s="878"/>
      <c r="CN122" s="878"/>
      <c r="CO122" s="879"/>
      <c r="CP122" s="858" t="s">
        <v>389</v>
      </c>
      <c r="CQ122" s="859"/>
      <c r="CR122" s="859"/>
      <c r="CS122" s="859"/>
      <c r="CT122" s="859"/>
      <c r="CU122" s="859"/>
      <c r="CV122" s="859"/>
      <c r="CW122" s="859"/>
      <c r="CX122" s="859"/>
      <c r="CY122" s="859"/>
      <c r="CZ122" s="859"/>
      <c r="DA122" s="859"/>
      <c r="DB122" s="859"/>
      <c r="DC122" s="859"/>
      <c r="DD122" s="859"/>
      <c r="DE122" s="859"/>
      <c r="DF122" s="860"/>
      <c r="DG122" s="836" t="s">
        <v>120</v>
      </c>
      <c r="DH122" s="837"/>
      <c r="DI122" s="837"/>
      <c r="DJ122" s="837"/>
      <c r="DK122" s="837"/>
      <c r="DL122" s="837" t="s">
        <v>120</v>
      </c>
      <c r="DM122" s="837"/>
      <c r="DN122" s="837"/>
      <c r="DO122" s="837"/>
      <c r="DP122" s="837"/>
      <c r="DQ122" s="837" t="s">
        <v>120</v>
      </c>
      <c r="DR122" s="837"/>
      <c r="DS122" s="837"/>
      <c r="DT122" s="837"/>
      <c r="DU122" s="837"/>
      <c r="DV122" s="814" t="s">
        <v>120</v>
      </c>
      <c r="DW122" s="814"/>
      <c r="DX122" s="814"/>
      <c r="DY122" s="814"/>
      <c r="DZ122" s="815"/>
    </row>
    <row r="123" spans="1:130" s="226" customFormat="1" ht="26.25" customHeight="1">
      <c r="A123" s="840"/>
      <c r="B123" s="841"/>
      <c r="C123" s="844" t="s">
        <v>443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20173</v>
      </c>
      <c r="AB123" s="800"/>
      <c r="AC123" s="800"/>
      <c r="AD123" s="800"/>
      <c r="AE123" s="801"/>
      <c r="AF123" s="802" t="s">
        <v>120</v>
      </c>
      <c r="AG123" s="800"/>
      <c r="AH123" s="800"/>
      <c r="AI123" s="800"/>
      <c r="AJ123" s="801"/>
      <c r="AK123" s="802" t="s">
        <v>120</v>
      </c>
      <c r="AL123" s="800"/>
      <c r="AM123" s="800"/>
      <c r="AN123" s="800"/>
      <c r="AO123" s="801"/>
      <c r="AP123" s="847" t="s">
        <v>120</v>
      </c>
      <c r="AQ123" s="848"/>
      <c r="AR123" s="848"/>
      <c r="AS123" s="848"/>
      <c r="AT123" s="849"/>
      <c r="AU123" s="912"/>
      <c r="AV123" s="913"/>
      <c r="AW123" s="913"/>
      <c r="AX123" s="913"/>
      <c r="AY123" s="913"/>
      <c r="AZ123" s="257" t="s">
        <v>175</v>
      </c>
      <c r="BA123" s="257"/>
      <c r="BB123" s="257"/>
      <c r="BC123" s="257"/>
      <c r="BD123" s="257"/>
      <c r="BE123" s="257"/>
      <c r="BF123" s="257"/>
      <c r="BG123" s="257"/>
      <c r="BH123" s="257"/>
      <c r="BI123" s="257"/>
      <c r="BJ123" s="257"/>
      <c r="BK123" s="257"/>
      <c r="BL123" s="257"/>
      <c r="BM123" s="257"/>
      <c r="BN123" s="257"/>
      <c r="BO123" s="900" t="s">
        <v>459</v>
      </c>
      <c r="BP123" s="901"/>
      <c r="BQ123" s="855">
        <v>100554260</v>
      </c>
      <c r="BR123" s="856"/>
      <c r="BS123" s="856"/>
      <c r="BT123" s="856"/>
      <c r="BU123" s="856"/>
      <c r="BV123" s="856">
        <v>102012116</v>
      </c>
      <c r="BW123" s="856"/>
      <c r="BX123" s="856"/>
      <c r="BY123" s="856"/>
      <c r="BZ123" s="856"/>
      <c r="CA123" s="856">
        <v>102846701</v>
      </c>
      <c r="CB123" s="856"/>
      <c r="CC123" s="856"/>
      <c r="CD123" s="856"/>
      <c r="CE123" s="856"/>
      <c r="CF123" s="766"/>
      <c r="CG123" s="767"/>
      <c r="CH123" s="767"/>
      <c r="CI123" s="767"/>
      <c r="CJ123" s="857"/>
      <c r="CK123" s="892"/>
      <c r="CL123" s="878"/>
      <c r="CM123" s="878"/>
      <c r="CN123" s="878"/>
      <c r="CO123" s="879"/>
      <c r="CP123" s="858" t="s">
        <v>390</v>
      </c>
      <c r="CQ123" s="859"/>
      <c r="CR123" s="859"/>
      <c r="CS123" s="859"/>
      <c r="CT123" s="859"/>
      <c r="CU123" s="859"/>
      <c r="CV123" s="859"/>
      <c r="CW123" s="859"/>
      <c r="CX123" s="859"/>
      <c r="CY123" s="859"/>
      <c r="CZ123" s="859"/>
      <c r="DA123" s="859"/>
      <c r="DB123" s="859"/>
      <c r="DC123" s="859"/>
      <c r="DD123" s="859"/>
      <c r="DE123" s="859"/>
      <c r="DF123" s="860"/>
      <c r="DG123" s="799" t="s">
        <v>120</v>
      </c>
      <c r="DH123" s="800"/>
      <c r="DI123" s="800"/>
      <c r="DJ123" s="800"/>
      <c r="DK123" s="801"/>
      <c r="DL123" s="802" t="s">
        <v>120</v>
      </c>
      <c r="DM123" s="800"/>
      <c r="DN123" s="800"/>
      <c r="DO123" s="800"/>
      <c r="DP123" s="801"/>
      <c r="DQ123" s="802" t="s">
        <v>120</v>
      </c>
      <c r="DR123" s="800"/>
      <c r="DS123" s="800"/>
      <c r="DT123" s="800"/>
      <c r="DU123" s="801"/>
      <c r="DV123" s="847" t="s">
        <v>120</v>
      </c>
      <c r="DW123" s="848"/>
      <c r="DX123" s="848"/>
      <c r="DY123" s="848"/>
      <c r="DZ123" s="849"/>
    </row>
    <row r="124" spans="1:130" s="226" customFormat="1" ht="26.25" customHeight="1" thickBot="1">
      <c r="A124" s="840"/>
      <c r="B124" s="841"/>
      <c r="C124" s="844" t="s">
        <v>446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120</v>
      </c>
      <c r="AB124" s="800"/>
      <c r="AC124" s="800"/>
      <c r="AD124" s="800"/>
      <c r="AE124" s="801"/>
      <c r="AF124" s="802" t="s">
        <v>120</v>
      </c>
      <c r="AG124" s="800"/>
      <c r="AH124" s="800"/>
      <c r="AI124" s="800"/>
      <c r="AJ124" s="801"/>
      <c r="AK124" s="802" t="s">
        <v>120</v>
      </c>
      <c r="AL124" s="800"/>
      <c r="AM124" s="800"/>
      <c r="AN124" s="800"/>
      <c r="AO124" s="801"/>
      <c r="AP124" s="847" t="s">
        <v>425</v>
      </c>
      <c r="AQ124" s="848"/>
      <c r="AR124" s="848"/>
      <c r="AS124" s="848"/>
      <c r="AT124" s="849"/>
      <c r="AU124" s="850" t="s">
        <v>460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64.900000000000006</v>
      </c>
      <c r="BR124" s="854"/>
      <c r="BS124" s="854"/>
      <c r="BT124" s="854"/>
      <c r="BU124" s="854"/>
      <c r="BV124" s="854">
        <v>66.599999999999994</v>
      </c>
      <c r="BW124" s="854"/>
      <c r="BX124" s="854"/>
      <c r="BY124" s="854"/>
      <c r="BZ124" s="854"/>
      <c r="CA124" s="854">
        <v>69.5</v>
      </c>
      <c r="CB124" s="854"/>
      <c r="CC124" s="854"/>
      <c r="CD124" s="854"/>
      <c r="CE124" s="854"/>
      <c r="CF124" s="744"/>
      <c r="CG124" s="745"/>
      <c r="CH124" s="745"/>
      <c r="CI124" s="745"/>
      <c r="CJ124" s="885"/>
      <c r="CK124" s="893"/>
      <c r="CL124" s="893"/>
      <c r="CM124" s="893"/>
      <c r="CN124" s="893"/>
      <c r="CO124" s="894"/>
      <c r="CP124" s="858" t="s">
        <v>461</v>
      </c>
      <c r="CQ124" s="859"/>
      <c r="CR124" s="859"/>
      <c r="CS124" s="859"/>
      <c r="CT124" s="859"/>
      <c r="CU124" s="859"/>
      <c r="CV124" s="859"/>
      <c r="CW124" s="859"/>
      <c r="CX124" s="859"/>
      <c r="CY124" s="859"/>
      <c r="CZ124" s="859"/>
      <c r="DA124" s="859"/>
      <c r="DB124" s="859"/>
      <c r="DC124" s="859"/>
      <c r="DD124" s="859"/>
      <c r="DE124" s="859"/>
      <c r="DF124" s="860"/>
      <c r="DG124" s="782" t="s">
        <v>120</v>
      </c>
      <c r="DH124" s="783"/>
      <c r="DI124" s="783"/>
      <c r="DJ124" s="783"/>
      <c r="DK124" s="784"/>
      <c r="DL124" s="785" t="s">
        <v>120</v>
      </c>
      <c r="DM124" s="783"/>
      <c r="DN124" s="783"/>
      <c r="DO124" s="783"/>
      <c r="DP124" s="784"/>
      <c r="DQ124" s="785" t="s">
        <v>120</v>
      </c>
      <c r="DR124" s="783"/>
      <c r="DS124" s="783"/>
      <c r="DT124" s="783"/>
      <c r="DU124" s="784"/>
      <c r="DV124" s="871" t="s">
        <v>120</v>
      </c>
      <c r="DW124" s="872"/>
      <c r="DX124" s="872"/>
      <c r="DY124" s="872"/>
      <c r="DZ124" s="873"/>
    </row>
    <row r="125" spans="1:130" s="226" customFormat="1" ht="26.25" customHeight="1">
      <c r="A125" s="840"/>
      <c r="B125" s="841"/>
      <c r="C125" s="844" t="s">
        <v>448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120</v>
      </c>
      <c r="AB125" s="800"/>
      <c r="AC125" s="800"/>
      <c r="AD125" s="800"/>
      <c r="AE125" s="801"/>
      <c r="AF125" s="802" t="s">
        <v>120</v>
      </c>
      <c r="AG125" s="800"/>
      <c r="AH125" s="800"/>
      <c r="AI125" s="800"/>
      <c r="AJ125" s="801"/>
      <c r="AK125" s="802" t="s">
        <v>120</v>
      </c>
      <c r="AL125" s="800"/>
      <c r="AM125" s="800"/>
      <c r="AN125" s="800"/>
      <c r="AO125" s="801"/>
      <c r="AP125" s="847" t="s">
        <v>120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462</v>
      </c>
      <c r="CL125" s="875"/>
      <c r="CM125" s="875"/>
      <c r="CN125" s="875"/>
      <c r="CO125" s="876"/>
      <c r="CP125" s="883" t="s">
        <v>463</v>
      </c>
      <c r="CQ125" s="828"/>
      <c r="CR125" s="828"/>
      <c r="CS125" s="828"/>
      <c r="CT125" s="828"/>
      <c r="CU125" s="828"/>
      <c r="CV125" s="828"/>
      <c r="CW125" s="828"/>
      <c r="CX125" s="828"/>
      <c r="CY125" s="828"/>
      <c r="CZ125" s="828"/>
      <c r="DA125" s="828"/>
      <c r="DB125" s="828"/>
      <c r="DC125" s="828"/>
      <c r="DD125" s="828"/>
      <c r="DE125" s="828"/>
      <c r="DF125" s="829"/>
      <c r="DG125" s="884" t="s">
        <v>377</v>
      </c>
      <c r="DH125" s="865"/>
      <c r="DI125" s="865"/>
      <c r="DJ125" s="865"/>
      <c r="DK125" s="865"/>
      <c r="DL125" s="865" t="s">
        <v>120</v>
      </c>
      <c r="DM125" s="865"/>
      <c r="DN125" s="865"/>
      <c r="DO125" s="865"/>
      <c r="DP125" s="865"/>
      <c r="DQ125" s="865" t="s">
        <v>120</v>
      </c>
      <c r="DR125" s="865"/>
      <c r="DS125" s="865"/>
      <c r="DT125" s="865"/>
      <c r="DU125" s="865"/>
      <c r="DV125" s="866" t="s">
        <v>120</v>
      </c>
      <c r="DW125" s="866"/>
      <c r="DX125" s="866"/>
      <c r="DY125" s="866"/>
      <c r="DZ125" s="867"/>
    </row>
    <row r="126" spans="1:130" s="226" customFormat="1" ht="26.25" customHeight="1" thickBot="1">
      <c r="A126" s="840"/>
      <c r="B126" s="841"/>
      <c r="C126" s="844" t="s">
        <v>450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630531</v>
      </c>
      <c r="AB126" s="800"/>
      <c r="AC126" s="800"/>
      <c r="AD126" s="800"/>
      <c r="AE126" s="801"/>
      <c r="AF126" s="802">
        <v>153750</v>
      </c>
      <c r="AG126" s="800"/>
      <c r="AH126" s="800"/>
      <c r="AI126" s="800"/>
      <c r="AJ126" s="801"/>
      <c r="AK126" s="802">
        <v>58889</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464</v>
      </c>
      <c r="CQ126" s="770"/>
      <c r="CR126" s="770"/>
      <c r="CS126" s="770"/>
      <c r="CT126" s="770"/>
      <c r="CU126" s="770"/>
      <c r="CV126" s="770"/>
      <c r="CW126" s="770"/>
      <c r="CX126" s="770"/>
      <c r="CY126" s="770"/>
      <c r="CZ126" s="770"/>
      <c r="DA126" s="770"/>
      <c r="DB126" s="770"/>
      <c r="DC126" s="770"/>
      <c r="DD126" s="770"/>
      <c r="DE126" s="770"/>
      <c r="DF126" s="771"/>
      <c r="DG126" s="836" t="s">
        <v>120</v>
      </c>
      <c r="DH126" s="837"/>
      <c r="DI126" s="837"/>
      <c r="DJ126" s="837"/>
      <c r="DK126" s="837"/>
      <c r="DL126" s="837" t="s">
        <v>120</v>
      </c>
      <c r="DM126" s="837"/>
      <c r="DN126" s="837"/>
      <c r="DO126" s="837"/>
      <c r="DP126" s="837"/>
      <c r="DQ126" s="837" t="s">
        <v>377</v>
      </c>
      <c r="DR126" s="837"/>
      <c r="DS126" s="837"/>
      <c r="DT126" s="837"/>
      <c r="DU126" s="837"/>
      <c r="DV126" s="814" t="s">
        <v>120</v>
      </c>
      <c r="DW126" s="814"/>
      <c r="DX126" s="814"/>
      <c r="DY126" s="814"/>
      <c r="DZ126" s="815"/>
    </row>
    <row r="127" spans="1:130" s="226" customFormat="1" ht="26.25" customHeight="1">
      <c r="A127" s="842"/>
      <c r="B127" s="843"/>
      <c r="C127" s="861" t="s">
        <v>465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120</v>
      </c>
      <c r="AB127" s="800"/>
      <c r="AC127" s="800"/>
      <c r="AD127" s="800"/>
      <c r="AE127" s="801"/>
      <c r="AF127" s="802" t="s">
        <v>120</v>
      </c>
      <c r="AG127" s="800"/>
      <c r="AH127" s="800"/>
      <c r="AI127" s="800"/>
      <c r="AJ127" s="801"/>
      <c r="AK127" s="802" t="s">
        <v>120</v>
      </c>
      <c r="AL127" s="800"/>
      <c r="AM127" s="800"/>
      <c r="AN127" s="800"/>
      <c r="AO127" s="801"/>
      <c r="AP127" s="847" t="s">
        <v>120</v>
      </c>
      <c r="AQ127" s="848"/>
      <c r="AR127" s="848"/>
      <c r="AS127" s="848"/>
      <c r="AT127" s="849"/>
      <c r="AU127" s="262"/>
      <c r="AV127" s="262"/>
      <c r="AW127" s="262"/>
      <c r="AX127" s="864" t="s">
        <v>466</v>
      </c>
      <c r="AY127" s="832"/>
      <c r="AZ127" s="832"/>
      <c r="BA127" s="832"/>
      <c r="BB127" s="832"/>
      <c r="BC127" s="832"/>
      <c r="BD127" s="832"/>
      <c r="BE127" s="833"/>
      <c r="BF127" s="831" t="s">
        <v>467</v>
      </c>
      <c r="BG127" s="832"/>
      <c r="BH127" s="832"/>
      <c r="BI127" s="832"/>
      <c r="BJ127" s="832"/>
      <c r="BK127" s="832"/>
      <c r="BL127" s="833"/>
      <c r="BM127" s="831" t="s">
        <v>468</v>
      </c>
      <c r="BN127" s="832"/>
      <c r="BO127" s="832"/>
      <c r="BP127" s="832"/>
      <c r="BQ127" s="832"/>
      <c r="BR127" s="832"/>
      <c r="BS127" s="833"/>
      <c r="BT127" s="831" t="s">
        <v>469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470</v>
      </c>
      <c r="CQ127" s="770"/>
      <c r="CR127" s="770"/>
      <c r="CS127" s="770"/>
      <c r="CT127" s="770"/>
      <c r="CU127" s="770"/>
      <c r="CV127" s="770"/>
      <c r="CW127" s="770"/>
      <c r="CX127" s="770"/>
      <c r="CY127" s="770"/>
      <c r="CZ127" s="770"/>
      <c r="DA127" s="770"/>
      <c r="DB127" s="770"/>
      <c r="DC127" s="770"/>
      <c r="DD127" s="770"/>
      <c r="DE127" s="770"/>
      <c r="DF127" s="771"/>
      <c r="DG127" s="836" t="s">
        <v>120</v>
      </c>
      <c r="DH127" s="837"/>
      <c r="DI127" s="837"/>
      <c r="DJ127" s="837"/>
      <c r="DK127" s="837"/>
      <c r="DL127" s="837" t="s">
        <v>120</v>
      </c>
      <c r="DM127" s="837"/>
      <c r="DN127" s="837"/>
      <c r="DO127" s="837"/>
      <c r="DP127" s="837"/>
      <c r="DQ127" s="837" t="s">
        <v>120</v>
      </c>
      <c r="DR127" s="837"/>
      <c r="DS127" s="837"/>
      <c r="DT127" s="837"/>
      <c r="DU127" s="837"/>
      <c r="DV127" s="814" t="s">
        <v>120</v>
      </c>
      <c r="DW127" s="814"/>
      <c r="DX127" s="814"/>
      <c r="DY127" s="814"/>
      <c r="DZ127" s="815"/>
    </row>
    <row r="128" spans="1:130" s="226" customFormat="1" ht="26.25" customHeight="1" thickBot="1">
      <c r="A128" s="816" t="s">
        <v>471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472</v>
      </c>
      <c r="X128" s="818"/>
      <c r="Y128" s="818"/>
      <c r="Z128" s="819"/>
      <c r="AA128" s="820">
        <v>2550867</v>
      </c>
      <c r="AB128" s="821"/>
      <c r="AC128" s="821"/>
      <c r="AD128" s="821"/>
      <c r="AE128" s="822"/>
      <c r="AF128" s="823">
        <v>2656038</v>
      </c>
      <c r="AG128" s="821"/>
      <c r="AH128" s="821"/>
      <c r="AI128" s="821"/>
      <c r="AJ128" s="822"/>
      <c r="AK128" s="823">
        <v>2855385</v>
      </c>
      <c r="AL128" s="821"/>
      <c r="AM128" s="821"/>
      <c r="AN128" s="821"/>
      <c r="AO128" s="822"/>
      <c r="AP128" s="824"/>
      <c r="AQ128" s="825"/>
      <c r="AR128" s="825"/>
      <c r="AS128" s="825"/>
      <c r="AT128" s="826"/>
      <c r="AU128" s="262"/>
      <c r="AV128" s="262"/>
      <c r="AW128" s="262"/>
      <c r="AX128" s="827" t="s">
        <v>473</v>
      </c>
      <c r="AY128" s="828"/>
      <c r="AZ128" s="828"/>
      <c r="BA128" s="828"/>
      <c r="BB128" s="828"/>
      <c r="BC128" s="828"/>
      <c r="BD128" s="828"/>
      <c r="BE128" s="829"/>
      <c r="BF128" s="806" t="s">
        <v>120</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474</v>
      </c>
      <c r="CQ128" s="748"/>
      <c r="CR128" s="748"/>
      <c r="CS128" s="748"/>
      <c r="CT128" s="748"/>
      <c r="CU128" s="748"/>
      <c r="CV128" s="748"/>
      <c r="CW128" s="748"/>
      <c r="CX128" s="748"/>
      <c r="CY128" s="748"/>
      <c r="CZ128" s="748"/>
      <c r="DA128" s="748"/>
      <c r="DB128" s="748"/>
      <c r="DC128" s="748"/>
      <c r="DD128" s="748"/>
      <c r="DE128" s="748"/>
      <c r="DF128" s="749"/>
      <c r="DG128" s="810">
        <v>31611</v>
      </c>
      <c r="DH128" s="811"/>
      <c r="DI128" s="811"/>
      <c r="DJ128" s="811"/>
      <c r="DK128" s="811"/>
      <c r="DL128" s="811">
        <v>5454</v>
      </c>
      <c r="DM128" s="811"/>
      <c r="DN128" s="811"/>
      <c r="DO128" s="811"/>
      <c r="DP128" s="811"/>
      <c r="DQ128" s="811">
        <v>1544</v>
      </c>
      <c r="DR128" s="811"/>
      <c r="DS128" s="811"/>
      <c r="DT128" s="811"/>
      <c r="DU128" s="811"/>
      <c r="DV128" s="812">
        <v>0</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475</v>
      </c>
      <c r="X129" s="797"/>
      <c r="Y129" s="797"/>
      <c r="Z129" s="798"/>
      <c r="AA129" s="799">
        <v>61406758</v>
      </c>
      <c r="AB129" s="800"/>
      <c r="AC129" s="800"/>
      <c r="AD129" s="800"/>
      <c r="AE129" s="801"/>
      <c r="AF129" s="802">
        <v>62031528</v>
      </c>
      <c r="AG129" s="800"/>
      <c r="AH129" s="800"/>
      <c r="AI129" s="800"/>
      <c r="AJ129" s="801"/>
      <c r="AK129" s="802">
        <v>62763342</v>
      </c>
      <c r="AL129" s="800"/>
      <c r="AM129" s="800"/>
      <c r="AN129" s="800"/>
      <c r="AO129" s="801"/>
      <c r="AP129" s="803"/>
      <c r="AQ129" s="804"/>
      <c r="AR129" s="804"/>
      <c r="AS129" s="804"/>
      <c r="AT129" s="805"/>
      <c r="AU129" s="264"/>
      <c r="AV129" s="264"/>
      <c r="AW129" s="264"/>
      <c r="AX129" s="769" t="s">
        <v>476</v>
      </c>
      <c r="AY129" s="770"/>
      <c r="AZ129" s="770"/>
      <c r="BA129" s="770"/>
      <c r="BB129" s="770"/>
      <c r="BC129" s="770"/>
      <c r="BD129" s="770"/>
      <c r="BE129" s="771"/>
      <c r="BF129" s="789" t="s">
        <v>120</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478</v>
      </c>
      <c r="X130" s="797"/>
      <c r="Y130" s="797"/>
      <c r="Z130" s="798"/>
      <c r="AA130" s="799">
        <v>5313615</v>
      </c>
      <c r="AB130" s="800"/>
      <c r="AC130" s="800"/>
      <c r="AD130" s="800"/>
      <c r="AE130" s="801"/>
      <c r="AF130" s="802">
        <v>5505646</v>
      </c>
      <c r="AG130" s="800"/>
      <c r="AH130" s="800"/>
      <c r="AI130" s="800"/>
      <c r="AJ130" s="801"/>
      <c r="AK130" s="802">
        <v>5655631</v>
      </c>
      <c r="AL130" s="800"/>
      <c r="AM130" s="800"/>
      <c r="AN130" s="800"/>
      <c r="AO130" s="801"/>
      <c r="AP130" s="803"/>
      <c r="AQ130" s="804"/>
      <c r="AR130" s="804"/>
      <c r="AS130" s="804"/>
      <c r="AT130" s="805"/>
      <c r="AU130" s="264"/>
      <c r="AV130" s="264"/>
      <c r="AW130" s="264"/>
      <c r="AX130" s="769" t="s">
        <v>479</v>
      </c>
      <c r="AY130" s="770"/>
      <c r="AZ130" s="770"/>
      <c r="BA130" s="770"/>
      <c r="BB130" s="770"/>
      <c r="BC130" s="770"/>
      <c r="BD130" s="770"/>
      <c r="BE130" s="771"/>
      <c r="BF130" s="772">
        <v>5.5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480</v>
      </c>
      <c r="X131" s="780"/>
      <c r="Y131" s="780"/>
      <c r="Z131" s="781"/>
      <c r="AA131" s="782">
        <v>56093143</v>
      </c>
      <c r="AB131" s="783"/>
      <c r="AC131" s="783"/>
      <c r="AD131" s="783"/>
      <c r="AE131" s="784"/>
      <c r="AF131" s="785">
        <v>56525882</v>
      </c>
      <c r="AG131" s="783"/>
      <c r="AH131" s="783"/>
      <c r="AI131" s="783"/>
      <c r="AJ131" s="784"/>
      <c r="AK131" s="785">
        <v>57107711</v>
      </c>
      <c r="AL131" s="783"/>
      <c r="AM131" s="783"/>
      <c r="AN131" s="783"/>
      <c r="AO131" s="784"/>
      <c r="AP131" s="786"/>
      <c r="AQ131" s="787"/>
      <c r="AR131" s="787"/>
      <c r="AS131" s="787"/>
      <c r="AT131" s="788"/>
      <c r="AU131" s="264"/>
      <c r="AV131" s="264"/>
      <c r="AW131" s="264"/>
      <c r="AX131" s="747" t="s">
        <v>481</v>
      </c>
      <c r="AY131" s="748"/>
      <c r="AZ131" s="748"/>
      <c r="BA131" s="748"/>
      <c r="BB131" s="748"/>
      <c r="BC131" s="748"/>
      <c r="BD131" s="748"/>
      <c r="BE131" s="749"/>
      <c r="BF131" s="750">
        <v>69.5</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483</v>
      </c>
      <c r="W132" s="760"/>
      <c r="X132" s="760"/>
      <c r="Y132" s="760"/>
      <c r="Z132" s="761"/>
      <c r="AA132" s="762">
        <v>5.8245924999999996</v>
      </c>
      <c r="AB132" s="763"/>
      <c r="AC132" s="763"/>
      <c r="AD132" s="763"/>
      <c r="AE132" s="764"/>
      <c r="AF132" s="765">
        <v>5.1180890909999999</v>
      </c>
      <c r="AG132" s="763"/>
      <c r="AH132" s="763"/>
      <c r="AI132" s="763"/>
      <c r="AJ132" s="764"/>
      <c r="AK132" s="765">
        <v>5.6058825289999996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484</v>
      </c>
      <c r="W133" s="739"/>
      <c r="X133" s="739"/>
      <c r="Y133" s="739"/>
      <c r="Z133" s="740"/>
      <c r="AA133" s="741">
        <v>5.9</v>
      </c>
      <c r="AB133" s="742"/>
      <c r="AC133" s="742"/>
      <c r="AD133" s="742"/>
      <c r="AE133" s="743"/>
      <c r="AF133" s="741">
        <v>5.4</v>
      </c>
      <c r="AG133" s="742"/>
      <c r="AH133" s="742"/>
      <c r="AI133" s="742"/>
      <c r="AJ133" s="743"/>
      <c r="AK133" s="741">
        <v>5.5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1lV7MAvTmvDeVIBC1Inctt768RfdJ4uaLncAOaNHgqwC/98erVg04K2eSONuyf0gtWZyPqVuHun1Bfpwn6PVTg==" saltValue="h+MJBsdjukVgcNy38Z4d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55" zoomScale="70" zoomScaleNormal="85" zoomScaleSheetLayoutView="70" workbookViewId="0">
      <selection activeCell="DK77" sqref="DK7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cd47ASIXrXGcF6YGGdV+4b8QnJ9cKHKRzfEXTleO0nqeFxXsMk9KIk/x7oqS2D3dz7tlCYpuBcKWABDAZyc0Q==" saltValue="V+4GnlzRT2BdBw+69BgK2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49"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LI+WGDwE7oF6ceb/u4LIV4Rxf69Wsrv+3TsotwBlQ+wPU0xjLVYKnL3KwtwMoMJHTEGbUo6OmQKuLvnuD1fAA==" saltValue="K8l9093v1A4bkeWjhHm/6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493</v>
      </c>
      <c r="AL9" s="1169"/>
      <c r="AM9" s="1169"/>
      <c r="AN9" s="1170"/>
      <c r="AO9" s="292">
        <v>18214327</v>
      </c>
      <c r="AP9" s="292">
        <v>51682</v>
      </c>
      <c r="AQ9" s="293">
        <v>57800</v>
      </c>
      <c r="AR9" s="294">
        <v>-10.6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494</v>
      </c>
      <c r="AL10" s="1169"/>
      <c r="AM10" s="1169"/>
      <c r="AN10" s="1170"/>
      <c r="AO10" s="295">
        <v>2080665</v>
      </c>
      <c r="AP10" s="295">
        <v>5904</v>
      </c>
      <c r="AQ10" s="296">
        <v>2573</v>
      </c>
      <c r="AR10" s="297">
        <v>129.5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495</v>
      </c>
      <c r="AL11" s="1169"/>
      <c r="AM11" s="1169"/>
      <c r="AN11" s="1170"/>
      <c r="AO11" s="295">
        <v>3496814</v>
      </c>
      <c r="AP11" s="295">
        <v>9922</v>
      </c>
      <c r="AQ11" s="296">
        <v>1586</v>
      </c>
      <c r="AR11" s="297">
        <v>525.6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496</v>
      </c>
      <c r="AL12" s="1169"/>
      <c r="AM12" s="1169"/>
      <c r="AN12" s="1170"/>
      <c r="AO12" s="295">
        <v>199630</v>
      </c>
      <c r="AP12" s="295">
        <v>566</v>
      </c>
      <c r="AQ12" s="296">
        <v>532</v>
      </c>
      <c r="AR12" s="297">
        <v>6.4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497</v>
      </c>
      <c r="AL13" s="1169"/>
      <c r="AM13" s="1169"/>
      <c r="AN13" s="1170"/>
      <c r="AO13" s="295" t="s">
        <v>498</v>
      </c>
      <c r="AP13" s="295" t="s">
        <v>498</v>
      </c>
      <c r="AQ13" s="296">
        <v>18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499</v>
      </c>
      <c r="AL14" s="1169"/>
      <c r="AM14" s="1169"/>
      <c r="AN14" s="1170"/>
      <c r="AO14" s="295">
        <v>512257</v>
      </c>
      <c r="AP14" s="295">
        <v>1453</v>
      </c>
      <c r="AQ14" s="296">
        <v>1833</v>
      </c>
      <c r="AR14" s="297">
        <v>-20.7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500</v>
      </c>
      <c r="AL15" s="1169"/>
      <c r="AM15" s="1169"/>
      <c r="AN15" s="1170"/>
      <c r="AO15" s="295">
        <v>414578</v>
      </c>
      <c r="AP15" s="295">
        <v>1176</v>
      </c>
      <c r="AQ15" s="296">
        <v>1281</v>
      </c>
      <c r="AR15" s="297">
        <v>-8.1999999999999993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501</v>
      </c>
      <c r="AL16" s="1172"/>
      <c r="AM16" s="1172"/>
      <c r="AN16" s="1173"/>
      <c r="AO16" s="295">
        <v>-1407868</v>
      </c>
      <c r="AP16" s="295">
        <v>-3995</v>
      </c>
      <c r="AQ16" s="296">
        <v>-4437</v>
      </c>
      <c r="AR16" s="297">
        <v>-10</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175</v>
      </c>
      <c r="AL17" s="1172"/>
      <c r="AM17" s="1172"/>
      <c r="AN17" s="1173"/>
      <c r="AO17" s="295">
        <v>23510403</v>
      </c>
      <c r="AP17" s="295">
        <v>66709</v>
      </c>
      <c r="AQ17" s="296">
        <v>61185</v>
      </c>
      <c r="AR17" s="297">
        <v>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506</v>
      </c>
      <c r="AL21" s="1166"/>
      <c r="AM21" s="1166"/>
      <c r="AN21" s="1167"/>
      <c r="AO21" s="307">
        <v>6</v>
      </c>
      <c r="AP21" s="308">
        <v>6.2</v>
      </c>
      <c r="AQ21" s="309">
        <v>-0.2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507</v>
      </c>
      <c r="AL22" s="1166"/>
      <c r="AM22" s="1166"/>
      <c r="AN22" s="1167"/>
      <c r="AO22" s="312">
        <v>102.1</v>
      </c>
      <c r="AP22" s="313">
        <v>100.2</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512</v>
      </c>
      <c r="AL32" s="1157"/>
      <c r="AM32" s="1157"/>
      <c r="AN32" s="1158"/>
      <c r="AO32" s="322">
        <v>9960457</v>
      </c>
      <c r="AP32" s="322">
        <v>28262</v>
      </c>
      <c r="AQ32" s="323">
        <v>37891</v>
      </c>
      <c r="AR32" s="324">
        <v>-25.4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513</v>
      </c>
      <c r="AL33" s="1157"/>
      <c r="AM33" s="1157"/>
      <c r="AN33" s="1158"/>
      <c r="AO33" s="322" t="s">
        <v>498</v>
      </c>
      <c r="AP33" s="322" t="s">
        <v>498</v>
      </c>
      <c r="AQ33" s="323">
        <v>3</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514</v>
      </c>
      <c r="AL34" s="1157"/>
      <c r="AM34" s="1157"/>
      <c r="AN34" s="1158"/>
      <c r="AO34" s="322" t="s">
        <v>498</v>
      </c>
      <c r="AP34" s="322" t="s">
        <v>498</v>
      </c>
      <c r="AQ34" s="323">
        <v>103</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515</v>
      </c>
      <c r="AL35" s="1157"/>
      <c r="AM35" s="1157"/>
      <c r="AN35" s="1158"/>
      <c r="AO35" s="322">
        <v>1169406</v>
      </c>
      <c r="AP35" s="322">
        <v>3318</v>
      </c>
      <c r="AQ35" s="323">
        <v>9138</v>
      </c>
      <c r="AR35" s="324">
        <v>-63.7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516</v>
      </c>
      <c r="AL36" s="1157"/>
      <c r="AM36" s="1157"/>
      <c r="AN36" s="1158"/>
      <c r="AO36" s="322">
        <v>297846</v>
      </c>
      <c r="AP36" s="322">
        <v>845</v>
      </c>
      <c r="AQ36" s="323">
        <v>348</v>
      </c>
      <c r="AR36" s="324">
        <v>142.80000000000001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517</v>
      </c>
      <c r="AL37" s="1157"/>
      <c r="AM37" s="1157"/>
      <c r="AN37" s="1158"/>
      <c r="AO37" s="322">
        <v>284698</v>
      </c>
      <c r="AP37" s="322">
        <v>808</v>
      </c>
      <c r="AQ37" s="323">
        <v>851</v>
      </c>
      <c r="AR37" s="324">
        <v>-5.0999999999999996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518</v>
      </c>
      <c r="AL38" s="1160"/>
      <c r="AM38" s="1160"/>
      <c r="AN38" s="1161"/>
      <c r="AO38" s="325" t="s">
        <v>498</v>
      </c>
      <c r="AP38" s="325" t="s">
        <v>498</v>
      </c>
      <c r="AQ38" s="326">
        <v>1</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519</v>
      </c>
      <c r="AL39" s="1160"/>
      <c r="AM39" s="1160"/>
      <c r="AN39" s="1161"/>
      <c r="AO39" s="322">
        <v>-2855385</v>
      </c>
      <c r="AP39" s="322">
        <v>-8102</v>
      </c>
      <c r="AQ39" s="323">
        <v>-8418</v>
      </c>
      <c r="AR39" s="324">
        <v>-3.8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520</v>
      </c>
      <c r="AL40" s="1157"/>
      <c r="AM40" s="1157"/>
      <c r="AN40" s="1158"/>
      <c r="AO40" s="322">
        <v>-5655631</v>
      </c>
      <c r="AP40" s="322">
        <v>-16047</v>
      </c>
      <c r="AQ40" s="323">
        <v>-29250</v>
      </c>
      <c r="AR40" s="324">
        <v>-45.1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286</v>
      </c>
      <c r="AL41" s="1163"/>
      <c r="AM41" s="1163"/>
      <c r="AN41" s="1164"/>
      <c r="AO41" s="322">
        <v>3201391</v>
      </c>
      <c r="AP41" s="322">
        <v>9084</v>
      </c>
      <c r="AQ41" s="323">
        <v>10666</v>
      </c>
      <c r="AR41" s="324">
        <v>-14.8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488</v>
      </c>
      <c r="AN49" s="1151" t="s">
        <v>524</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14108487</v>
      </c>
      <c r="AN51" s="344">
        <v>40472</v>
      </c>
      <c r="AO51" s="345">
        <v>45.4</v>
      </c>
      <c r="AP51" s="346">
        <v>47677</v>
      </c>
      <c r="AQ51" s="347">
        <v>14.3</v>
      </c>
      <c r="AR51" s="348">
        <v>31.1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5370497</v>
      </c>
      <c r="AN52" s="352">
        <v>15406</v>
      </c>
      <c r="AO52" s="353">
        <v>-14.3</v>
      </c>
      <c r="AP52" s="354">
        <v>23360</v>
      </c>
      <c r="AQ52" s="355">
        <v>2.7</v>
      </c>
      <c r="AR52" s="356">
        <v>-17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16761994</v>
      </c>
      <c r="AN53" s="344">
        <v>47977</v>
      </c>
      <c r="AO53" s="345">
        <v>18.5</v>
      </c>
      <c r="AP53" s="346">
        <v>51613</v>
      </c>
      <c r="AQ53" s="347">
        <v>8.3000000000000007</v>
      </c>
      <c r="AR53" s="348">
        <v>10.199999999999999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10651203</v>
      </c>
      <c r="AN54" s="352">
        <v>30486</v>
      </c>
      <c r="AO54" s="353">
        <v>97.9</v>
      </c>
      <c r="AP54" s="354">
        <v>25872</v>
      </c>
      <c r="AQ54" s="355">
        <v>10.8</v>
      </c>
      <c r="AR54" s="356">
        <v>87.1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10046281</v>
      </c>
      <c r="AN55" s="344">
        <v>28685</v>
      </c>
      <c r="AO55" s="345">
        <v>-40.200000000000003</v>
      </c>
      <c r="AP55" s="346">
        <v>50880</v>
      </c>
      <c r="AQ55" s="347">
        <v>-1.4</v>
      </c>
      <c r="AR55" s="348">
        <v>-38.799999999999997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7741064</v>
      </c>
      <c r="AN56" s="352">
        <v>22103</v>
      </c>
      <c r="AO56" s="353">
        <v>-27.5</v>
      </c>
      <c r="AP56" s="354">
        <v>27819</v>
      </c>
      <c r="AQ56" s="355">
        <v>7.5</v>
      </c>
      <c r="AR56" s="356">
        <v>-35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12740252</v>
      </c>
      <c r="AN57" s="344">
        <v>36230</v>
      </c>
      <c r="AO57" s="345">
        <v>26.3</v>
      </c>
      <c r="AP57" s="346">
        <v>46395</v>
      </c>
      <c r="AQ57" s="347">
        <v>-8.8000000000000007</v>
      </c>
      <c r="AR57" s="348">
        <v>35.1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9795975</v>
      </c>
      <c r="AN58" s="352">
        <v>27857</v>
      </c>
      <c r="AO58" s="353">
        <v>26</v>
      </c>
      <c r="AP58" s="354">
        <v>26304</v>
      </c>
      <c r="AQ58" s="355">
        <v>-5.4</v>
      </c>
      <c r="AR58" s="356">
        <v>31.4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14143724</v>
      </c>
      <c r="AN59" s="344">
        <v>40132</v>
      </c>
      <c r="AO59" s="345">
        <v>10.8</v>
      </c>
      <c r="AP59" s="346">
        <v>48088</v>
      </c>
      <c r="AQ59" s="347">
        <v>3.6</v>
      </c>
      <c r="AR59" s="348">
        <v>7.2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9621171</v>
      </c>
      <c r="AN60" s="352">
        <v>27299</v>
      </c>
      <c r="AO60" s="353">
        <v>-2</v>
      </c>
      <c r="AP60" s="354">
        <v>25183</v>
      </c>
      <c r="AQ60" s="355">
        <v>-4.3</v>
      </c>
      <c r="AR60" s="356">
        <v>2.2999999999999998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13560148</v>
      </c>
      <c r="AN61" s="359">
        <v>38699</v>
      </c>
      <c r="AO61" s="360">
        <v>12.2</v>
      </c>
      <c r="AP61" s="361">
        <v>48931</v>
      </c>
      <c r="AQ61" s="362">
        <v>3.2</v>
      </c>
      <c r="AR61" s="348">
        <v>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8635982</v>
      </c>
      <c r="AN62" s="352">
        <v>24630</v>
      </c>
      <c r="AO62" s="353">
        <v>16</v>
      </c>
      <c r="AP62" s="354">
        <v>25708</v>
      </c>
      <c r="AQ62" s="355">
        <v>2.2999999999999998</v>
      </c>
      <c r="AR62" s="356">
        <v>13.7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pvWGw5mxXV3PNLgL6CXAd11ch6fMsX0HccPXc19U83rp3fUsSgBAhOdt1yIu0E1Ry5MhduwRDpwDrsAqM5JzQ==" saltValue="6S6I/nWmhzTfv7j2/MDr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3"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hmBZgQzVTexHh0vgqE4Vxjz9FcY6yLuN678CTEBeZlRnKGSK0eGkHpWCAfwbwHLRq1ZGpFm8ibla4pFtVTleA==" saltValue="jQeByIVrslK5IAL7jnmY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70" zoomScaleNormal="70" zoomScaleSheetLayoutView="55" workbookViewId="0">
      <selection activeCell="B105" sqref="B105"/>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FDNRUUBVR6kDK1qAB2uSM9WKFLcKBS6usR7gtFKiID3c8z5HbT5tfwjLc5HCesIkn9vQmJZnlUexlpcpZy52Q==" saltValue="cGzFpbWvc2emqJk+IHib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174" t="s">
        <v>3</v>
      </c>
      <c r="D47" s="1174"/>
      <c r="E47" s="1175"/>
      <c r="F47" s="11">
        <v>8.07</v>
      </c>
      <c r="G47" s="12">
        <v>9.2200000000000006</v>
      </c>
      <c r="H47" s="12">
        <v>8.6999999999999993</v>
      </c>
      <c r="I47" s="12">
        <v>8.0399999999999991</v>
      </c>
      <c r="J47" s="13">
        <v>6.53</v>
      </c>
    </row>
    <row r="48" spans="2:10" ht="57.75" customHeight="1">
      <c r="B48" s="14"/>
      <c r="C48" s="1176" t="s">
        <v>4</v>
      </c>
      <c r="D48" s="1176"/>
      <c r="E48" s="1177"/>
      <c r="F48" s="15">
        <v>7.91</v>
      </c>
      <c r="G48" s="16">
        <v>8.35</v>
      </c>
      <c r="H48" s="16">
        <v>7.99</v>
      </c>
      <c r="I48" s="16">
        <v>5.67</v>
      </c>
      <c r="J48" s="17">
        <v>7.77</v>
      </c>
    </row>
    <row r="49" spans="2:10" ht="57.75" customHeight="1" thickBot="1">
      <c r="B49" s="18"/>
      <c r="C49" s="1178" t="s">
        <v>5</v>
      </c>
      <c r="D49" s="1178"/>
      <c r="E49" s="1179"/>
      <c r="F49" s="19">
        <v>4.2300000000000004</v>
      </c>
      <c r="G49" s="20">
        <v>1.56</v>
      </c>
      <c r="H49" s="20" t="s">
        <v>545</v>
      </c>
      <c r="I49" s="20" t="s">
        <v>546</v>
      </c>
      <c r="J49" s="21">
        <v>0.74</v>
      </c>
    </row>
    <row r="50" spans="2:10" ht="13.5" customHeight="1"/>
    <row r="51" spans="2:10" ht="13.5" hidden="1" customHeight="1"/>
    <row r="52" spans="2:10" ht="13.5" hidden="1" customHeight="1"/>
    <row r="53" spans="2:10" ht="13.5" hidden="1" customHeight="1"/>
  </sheetData>
  <sheetProtection algorithmName="SHA-512" hashValue="0gHUbNAgCB8Dfg0Z8W8rt8g1FImnz8j7iGMrp2bGTvprkLtMIxoeAt3aTtFCGPUkMdTCsPBivPXa75RUsGscuA==" saltValue="Z/ltm2RYnwyvhgnDGgr7e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Administrator</cp:lastModifiedBy>
  <cp:lastPrinted>2019-03-13T09:24:41Z</cp:lastPrinted>
  <dcterms:created xsi:type="dcterms:W3CDTF">2019-02-14T02:01:16Z</dcterms:created>
  <dcterms:modified xsi:type="dcterms:W3CDTF">2019-10-29T02:27:44Z</dcterms:modified>
  <cp:category/>
</cp:coreProperties>
</file>