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4332"/>
  <workbookPr/>
  <xr:revisionPtr xr6:coauthVersionLast="47" xr6:coauthVersionMax="47" documentId="13_ncr:1_{B611DD32-1A94-4BF6-812C-05BE3FB3CAA0}" revIDLastSave="0" xr10:uidLastSave="{00000000-0000-0000-0000-000000000000}"/>
  <workbookProtection lockStructure="1" workbookAlgorithmName="SHA-512" workbookHashValue="AFdOONCluzlVpNRD762lOyGkUz6XraMOocAspMo5HkRp94HrwJ54V5OFl7aHMIROyaSsATpfJCgWFx5GYbdvsA==" workbookSaltValue="sc09jShNSP5oe2Q8aMo2hQ==" workbookSpinCount="100000"/>
  <bookViews>
    <workbookView xr2:uid="{00000000-000D-0000-FFFF-FFFF00000000}" windowHeight="11160" windowWidth="20730" xWindow="-120" yWindow="-120"/>
  </bookViews>
  <sheets>
    <sheet r:id="rId1" name="事前協議書" sheetId="2"/>
    <sheet r:id="rId2" name="集計" sheetId="5" state="hidden"/>
  </sheets>
  <definedNames>
    <definedName localSheetId="0" name="_xlnm.Print_Area">事前協議書!$A$1:$N$60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5" l="1"/>
  <c r="M4" i="5"/>
  <c r="P5" i="5"/>
  <c r="P4" i="5"/>
  <c r="P3" i="5"/>
  <c r="P2" i="5"/>
  <c r="O5" i="5"/>
  <c r="O4" i="5"/>
  <c r="O3" i="5"/>
  <c r="O2" i="5"/>
  <c r="N5" i="5"/>
  <c r="M5" i="5"/>
  <c r="N3" i="5"/>
  <c r="N2" i="5"/>
  <c r="M3" i="5"/>
  <c r="M2" i="5"/>
  <c r="L5" i="5"/>
  <c r="L4" i="5"/>
  <c r="K5" i="5"/>
  <c r="K4" i="5"/>
  <c r="H20" i="2"/>
  <c r="H21" i="2"/>
  <c r="L3" i="5"/>
  <c r="L2" i="5"/>
  <c r="K3" i="5"/>
  <c r="K2" i="5"/>
  <c r="J2" i="5"/>
  <c r="J3" i="5"/>
  <c r="J4" i="5"/>
  <c r="J5" i="5"/>
  <c r="I2" i="5"/>
  <c r="I3" i="5"/>
  <c r="I4" i="5"/>
  <c r="I5" i="5"/>
  <c r="H2" i="5"/>
  <c r="H3" i="5"/>
  <c r="H4" i="5"/>
  <c r="H5" i="5"/>
  <c r="G2" i="5"/>
  <c r="G3" i="5"/>
  <c r="G4" i="5"/>
  <c r="G5" i="5"/>
  <c r="F2" i="5"/>
  <c r="F3" i="5"/>
  <c r="F4" i="5"/>
  <c r="F5" i="5"/>
  <c r="E2" i="5"/>
  <c r="E3" i="5"/>
  <c r="E4" i="5"/>
  <c r="E5" i="5"/>
  <c r="D2" i="5"/>
  <c r="D3" i="5"/>
  <c r="D4" i="5"/>
  <c r="D5" i="5"/>
  <c r="C2" i="5"/>
  <c r="C3" i="5"/>
  <c r="C4" i="5"/>
  <c r="C5" i="5"/>
  <c r="B2" i="5"/>
  <c r="B3" i="5"/>
  <c r="B4" i="5"/>
  <c r="B5" i="5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M21" i="2" l="1"/>
  <c r="I21" i="2"/>
  <c r="J21" i="2"/>
  <c r="N21" i="2" s="1"/>
  <c r="M20" i="2"/>
  <c r="I20" i="2"/>
  <c r="J20" i="2" s="1"/>
  <c r="N20" i="2" s="1"/>
  <c r="M18" i="2"/>
  <c r="J18" i="2"/>
  <c r="N18" i="2" s="1"/>
  <c r="I18" i="2"/>
  <c r="H18" i="2"/>
  <c r="M17" i="2"/>
  <c r="I17" i="2"/>
  <c r="H17" i="2"/>
  <c r="J17" i="2" s="1"/>
  <c r="N17" i="2" s="1"/>
  <c r="N22" i="2" l="1"/>
</calcChain>
</file>

<file path=xl/sharedStrings.xml><?xml version="1.0" encoding="utf-8"?>
<sst xmlns="http://schemas.openxmlformats.org/spreadsheetml/2006/main" count="124" uniqueCount="88">
  <si>
    <t>令和７年度川越市訪問介護等サービス提供体制確保支援事業費補助金　事前協議書</t>
    <rPh sb="0" eb="2">
      <t>レイワ</t>
    </rPh>
    <rPh sb="3" eb="5">
      <t>ネンド</t>
    </rPh>
    <rPh sb="5" eb="8">
      <t>カワゴエシ</t>
    </rPh>
    <rPh sb="8" eb="13">
      <t>ホウモンカイゴトウ</t>
    </rPh>
    <rPh sb="17" eb="25">
      <t>テイキョウタイセイカクホシエン</t>
    </rPh>
    <rPh sb="25" eb="28">
      <t>ジギョウヒ</t>
    </rPh>
    <rPh sb="28" eb="31">
      <t>ホジョキン</t>
    </rPh>
    <rPh sb="32" eb="34">
      <t>ジゼン</t>
    </rPh>
    <rPh sb="34" eb="36">
      <t>キョウギ</t>
    </rPh>
    <rPh sb="36" eb="37">
      <t>ショ</t>
    </rPh>
    <phoneticPr fontId="2"/>
  </si>
  <si>
    <t>所在地</t>
    <rPh sb="0" eb="3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</si>
  <si>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</si>
  <si>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サービス区分</t>
    <rPh sb="4" eb="6">
      <t>クブン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</si>
  <si>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</si>
  <si>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事業所</t>
    <rPh sb="0" eb="3">
      <t>ジギョウショ</t>
    </rPh>
    <phoneticPr fontId="2"/>
  </si>
  <si>
    <t>事業所番号</t>
    <rPh sb="0" eb="3">
      <t>ジギョウショ</t>
    </rPh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</si>
  <si>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</si>
  <si>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</si>
  <si>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研修体制の構築の支援</t>
  </si>
  <si>
    <t>登録ヘルパー等の常勤化の促進の支援</t>
  </si>
  <si>
    <t>介護人材・利用者確保のための広報活動に関する支援</t>
  </si>
  <si>
    <t>種目</t>
    <rPh sb="0" eb="2">
      <t>シュモク</t>
    </rPh>
    <phoneticPr fontId="2"/>
  </si>
  <si>
    <t>総事業費</t>
    <rPh sb="0" eb="4">
      <t>ソウジギョウヒ</t>
    </rPh>
    <phoneticPr fontId="2"/>
  </si>
  <si>
    <t>控除後の
総事業費</t>
    <rPh sb="0" eb="2">
      <t>コウジョ</t>
    </rPh>
    <rPh sb="2" eb="3">
      <t>ゴ</t>
    </rPh>
    <rPh sb="5" eb="9">
      <t>ソウジギョウヒ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</si>
  <si>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</si>
  <si>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</si>
  <si>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回</t>
    <rPh sb="0" eb="1">
      <t>カイ</t>
    </rPh>
    <phoneticPr fontId="2"/>
  </si>
  <si>
    <t>経験年数が短いホームヘルパー等への同行支援</t>
    <phoneticPr fontId="2"/>
  </si>
  <si>
    <t>月</t>
    <rPh sb="0" eb="1">
      <t>ガツ</t>
    </rPh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</si>
  <si>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</si>
  <si>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30分未満</t>
    <rPh sb="2" eb="3">
      <t>フン</t>
    </rPh>
    <rPh sb="3" eb="5">
      <t>ミマン</t>
    </rPh>
    <phoneticPr fontId="2"/>
  </si>
  <si>
    <t>30分以上</t>
    <rPh sb="2" eb="5">
      <t>フンイジョウ</t>
    </rPh>
    <phoneticPr fontId="2"/>
  </si>
  <si>
    <t>対象経費の
実支出額</t>
    <rPh sb="0" eb="2">
      <t>タイショウ</t>
    </rPh>
    <rPh sb="2" eb="4">
      <t>ケイヒ</t>
    </rPh>
    <rPh sb="6" eb="9">
      <t>ジツシシュツ</t>
    </rPh>
    <rPh sb="9" eb="10">
      <t>ガク</t>
    </rPh>
    <phoneticPr fontId="2"/>
  </si>
  <si>
    <t>補助基準額
単価</t>
    <rPh sb="0" eb="2">
      <t>ホジョ</t>
    </rPh>
    <rPh sb="2" eb="4">
      <t>キジュン</t>
    </rPh>
    <rPh sb="4" eb="5">
      <t>ガク</t>
    </rPh>
    <rPh sb="6" eb="8">
      <t>タンカ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</si>
  <si>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</si>
  <si>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選定額</t>
    <rPh sb="0" eb="2">
      <t>センテイ</t>
    </rPh>
    <rPh sb="2" eb="3">
      <t>ガク</t>
    </rPh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</si>
  <si>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</si>
  <si>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A</t>
    <phoneticPr fontId="2"/>
  </si>
  <si>
    <t>B</t>
    <phoneticPr fontId="2"/>
  </si>
  <si>
    <t>-</t>
    <phoneticPr fontId="2"/>
  </si>
  <si>
    <t>C=A×B</t>
    <phoneticPr fontId="2"/>
  </si>
  <si>
    <t>E (CとDのいずれか少ない額)</t>
    <rPh sb="11" eb="12">
      <t>スク</t>
    </rPh>
    <rPh sb="14" eb="15">
      <t>ガク</t>
    </rPh>
    <phoneticPr fontId="2"/>
  </si>
  <si>
    <t>F</t>
    <phoneticPr fontId="2"/>
  </si>
  <si>
    <t>G</t>
    <phoneticPr fontId="2"/>
  </si>
  <si>
    <t>H=F-G</t>
    <phoneticPr fontId="2"/>
  </si>
  <si>
    <t>I (EとHのいずれか少ない額･千円未満切捨て)</t>
    <rPh sb="11" eb="12">
      <t>スク</t>
    </rPh>
    <rPh sb="14" eb="15">
      <t>ガク</t>
    </rPh>
    <rPh sb="16" eb="22">
      <t>センエンミマンキリス</t>
    </rPh>
    <phoneticPr fontId="2"/>
  </si>
  <si>
    <t>合計
補助所要額</t>
    <rPh sb="0" eb="2">
      <t>ゴウケイ</t>
    </rPh>
    <rPh sb="3" eb="5">
      <t>ホジョ</t>
    </rPh>
    <rPh sb="5" eb="7">
      <t>ショヨウ</t>
    </rPh>
    <rPh sb="7" eb="8">
      <t>ガク</t>
    </rPh>
    <phoneticPr fontId="2"/>
  </si>
  <si>
    <t>１　事業者（法人）に関する事項</t>
    <rPh sb="2" eb="5">
      <t>ジギョウシャ</t>
    </rPh>
    <rPh sb="6" eb="8">
      <t>ホウジン</t>
    </rPh>
    <rPh sb="10" eb="11">
      <t>カン</t>
    </rPh>
    <rPh sb="13" eb="15">
      <t>ジコウ</t>
    </rPh>
    <phoneticPr fontId="2"/>
  </si>
  <si>
    <t>２　事業所に関する事項</t>
    <rPh sb="2" eb="5">
      <t>ジギョウショ</t>
    </rPh>
    <rPh sb="6" eb="7">
      <t>カン</t>
    </rPh>
    <rPh sb="9" eb="11">
      <t>ジコウ</t>
    </rPh>
    <phoneticPr fontId="2"/>
  </si>
  <si>
    <t>番号</t>
    <rPh sb="0" eb="2">
      <t>バンゴウ</t>
    </rPh>
    <phoneticPr fontId="2"/>
  </si>
  <si>
    <t>３　実施する取組（種目）及び補助所要額</t>
    <rPh sb="2" eb="4">
      <t>ジッシ</t>
    </rPh>
    <rPh sb="6" eb="8">
      <t>トリクミ</t>
    </rPh>
    <rPh sb="9" eb="11">
      <t>シュモク</t>
    </rPh>
    <rPh sb="12" eb="13">
      <t>オヨ</t>
    </rPh>
    <rPh sb="14" eb="16">
      <t>ホジョ</t>
    </rPh>
    <rPh sb="16" eb="18">
      <t>ショヨウ</t>
    </rPh>
    <rPh sb="18" eb="19">
      <t>ガク</t>
    </rPh>
    <phoneticPr fontId="2"/>
  </si>
  <si>
    <t>(単位：円)</t>
    <rPh sb="1" eb="3">
      <t>タンイ</t>
    </rPh>
    <rPh sb="4" eb="5">
      <t>エン</t>
    </rPh>
    <phoneticPr fontId="2"/>
  </si>
  <si>
    <t>介護人材・利用者確保のための広報活動に関する支援</t>
    <phoneticPr fontId="2"/>
  </si>
  <si>
    <t>内訳
番号</t>
    <rPh sb="0" eb="2">
      <t>ウチワケ</t>
    </rPh>
    <rPh sb="3" eb="5">
      <t>バンゴウ</t>
    </rPh>
    <phoneticPr fontId="2"/>
  </si>
  <si>
    <t>開始予定日</t>
    <rPh sb="0" eb="2">
      <t>カイシ</t>
    </rPh>
    <rPh sb="2" eb="4">
      <t>ヨテイ</t>
    </rPh>
    <rPh sb="4" eb="5">
      <t>ヒ</t>
    </rPh>
    <phoneticPr fontId="2"/>
  </si>
  <si>
    <t>完了予定日</t>
    <rPh sb="0" eb="2">
      <t>カンリョウ</t>
    </rPh>
    <rPh sb="2" eb="4">
      <t>ヨテイ</t>
    </rPh>
    <rPh sb="4" eb="5">
      <t>ビ</t>
    </rPh>
    <phoneticPr fontId="2"/>
  </si>
  <si>
    <t>経費額</t>
    <rPh sb="0" eb="2">
      <t>ケイヒ</t>
    </rPh>
    <rPh sb="2" eb="3">
      <t>ガク</t>
    </rPh>
    <phoneticPr fontId="2"/>
  </si>
  <si>
    <t>事業者
(法人) 名称</t>
    <rPh sb="0" eb="11">
      <t>メイショウ</t>
    </rPh>
    <phoneticPr fontId="2"/>
  </si>
  <si>
    <t>代表者
職・氏名</t>
    <rPh sb="0" eb="3">
      <t>ダイヒョウシャ</t>
    </rPh>
    <rPh sb="4" eb="5">
      <t>ショク</t>
    </rPh>
    <rPh sb="6" eb="8">
      <t>シメイ</t>
    </rPh>
    <phoneticPr fontId="2"/>
  </si>
  <si>
    <r>
      <t>４　実施する取組（種目）の内容及び対象経費</t>
    </r>
    <r>
      <rPr>
        <vertAlign val="superscript"/>
        <sz val="12"/>
        <color theme="1"/>
        <rFont val="游明朝"/>
        <family val="1"/>
        <charset val="128"/>
      </rPr>
      <t>＊</t>
    </r>
    <r>
      <rPr>
        <sz val="12"/>
        <color theme="1"/>
        <rFont val="游明朝"/>
        <family val="1"/>
        <charset val="128"/>
      </rPr>
      <t>の内訳</t>
    </r>
    <rPh sb="2" eb="4">
      <t>ジッシ</t>
    </rPh>
    <rPh sb="6" eb="8">
      <t>トリクミ</t>
    </rPh>
    <rPh sb="9" eb="11">
      <t>シュモク</t>
    </rPh>
    <rPh sb="13" eb="15">
      <t>ナイヨウ</t>
    </rPh>
    <rPh sb="15" eb="16">
      <t>オヨ</t>
    </rPh>
    <rPh sb="17" eb="19">
      <t>タイショウ</t>
    </rPh>
    <rPh sb="19" eb="21">
      <t>ケイヒ</t>
    </rPh>
    <rPh sb="23" eb="25">
      <t>ウチワケ</t>
    </rPh>
    <phoneticPr fontId="2"/>
  </si>
  <si>
    <t>＊対象経費…訪問介護等サービス提供体制確保支援事業における各取組（種目）の実施に必要な報酬、給料、職員手当等、共済費、賃金、報償費、旅費、需用費、役務費、委託料、使用料及び賃借料、備品購入費、負担金、補助金及び交付金</t>
    <rPh sb="1" eb="3">
      <t>タイショウ</t>
    </rPh>
    <rPh sb="3" eb="4">
      <t>キョウ</t>
    </rPh>
    <rPh sb="4" eb="5">
      <t>ヒ</t>
    </rPh>
    <rPh sb="29" eb="30">
      <t>カク</t>
    </rPh>
    <rPh sb="30" eb="32">
      <t>トリクミ</t>
    </rPh>
    <rPh sb="33" eb="35">
      <t>シュモク</t>
    </rPh>
    <rPh sb="37" eb="39">
      <t>ジッシ</t>
    </rPh>
    <phoneticPr fontId="2"/>
  </si>
  <si>
    <t>取組の内容及び経費の内訳</t>
    <rPh sb="0" eb="2">
      <t>トリクミ</t>
    </rPh>
    <rPh sb="3" eb="5">
      <t>ナイヨウ</t>
    </rPh>
    <rPh sb="5" eb="6">
      <t>オヨ</t>
    </rPh>
    <rPh sb="7" eb="9">
      <t>ケイヒ</t>
    </rPh>
    <rPh sb="10" eb="12">
      <t>ウチワケ</t>
    </rPh>
    <phoneticPr fontId="2"/>
  </si>
  <si>
    <r>
      <t>※令和７年度川越市訪問介護等サービス提供体制確保支援事業の実施を希望する事業者は、この事前協議書を</t>
    </r>
    <r>
      <rPr>
        <b/>
        <u/>
        <sz val="11"/>
        <color theme="1"/>
        <rFont val="游明朝"/>
        <family val="1"/>
        <charset val="128"/>
      </rPr>
      <t>事業所ごとに作成</t>
    </r>
    <r>
      <rPr>
        <sz val="11"/>
        <color theme="1"/>
        <rFont val="游明朝"/>
        <family val="1"/>
        <charset val="128"/>
      </rPr>
      <t>のうえ、</t>
    </r>
    <r>
      <rPr>
        <b/>
        <u/>
        <sz val="11"/>
        <color theme="1"/>
        <rFont val="游明朝"/>
        <family val="1"/>
        <charset val="128"/>
      </rPr>
      <t>令和７年７月31日(木)</t>
    </r>
    <r>
      <rPr>
        <sz val="11"/>
        <color theme="1"/>
        <rFont val="游明朝"/>
        <family val="1"/>
        <charset val="128"/>
      </rPr>
      <t>までに電子申請（電子メール）にて川越市介護保険課へ提出してください。</t>
    </r>
    <rPh sb="29" eb="31">
      <t>ジッシ</t>
    </rPh>
    <rPh sb="32" eb="34">
      <t>キボウ</t>
    </rPh>
    <rPh sb="36" eb="39">
      <t>ジギョウシャ</t>
    </rPh>
    <rPh sb="55" eb="57">
      <t>サクセイ</t>
    </rPh>
    <rPh sb="61" eb="63">
      <t>レイワ</t>
    </rPh>
    <rPh sb="64" eb="65">
      <t>ネン</t>
    </rPh>
    <rPh sb="66" eb="67">
      <t>ガツ</t>
    </rPh>
    <rPh sb="69" eb="70">
      <t>ニチ</t>
    </rPh>
    <rPh sb="71" eb="72">
      <t>モク</t>
    </rPh>
    <rPh sb="76" eb="78">
      <t>デンシ</t>
    </rPh>
    <rPh sb="78" eb="80">
      <t>シンセイ</t>
    </rPh>
    <rPh sb="81" eb="83">
      <t>デンシ</t>
    </rPh>
    <rPh sb="89" eb="92">
      <t>カワゴエシ</t>
    </rPh>
    <rPh sb="92" eb="94">
      <t>カイゴ</t>
    </rPh>
    <rPh sb="94" eb="97">
      <t>ホケンカ</t>
    </rPh>
    <rPh sb="98" eb="100">
      <t>テイシュツ</t>
    </rPh>
    <phoneticPr fontId="2"/>
  </si>
  <si>
    <t>補助対象期間エラーチェック</t>
    <rPh sb="0" eb="2">
      <t>ホジョ</t>
    </rPh>
    <rPh sb="2" eb="4">
      <t>タイショウ</t>
    </rPh>
    <rPh sb="4" eb="6">
      <t>キカン</t>
    </rPh>
    <phoneticPr fontId="2"/>
  </si>
  <si>
    <t>川越市</t>
    <rPh sb="0" eb="3">
      <t>カワゴエシ</t>
    </rPh>
    <phoneticPr fontId="2"/>
  </si>
  <si>
    <t>D (４で記載した経費額の合計)</t>
    <rPh sb="5" eb="7">
      <t>キサイ</t>
    </rPh>
    <rPh sb="9" eb="11">
      <t>ケイヒ</t>
    </rPh>
    <rPh sb="11" eb="12">
      <t>ガク</t>
    </rPh>
    <rPh sb="13" eb="15">
      <t>ゴウケイ</t>
    </rPh>
    <phoneticPr fontId="2"/>
  </si>
  <si>
    <t>⑴</t>
    <phoneticPr fontId="2"/>
  </si>
  <si>
    <t>⑵</t>
    <phoneticPr fontId="2"/>
  </si>
  <si>
    <t>⑶</t>
    <phoneticPr fontId="2"/>
  </si>
  <si>
    <t>⑷</t>
    <phoneticPr fontId="2"/>
  </si>
  <si>
    <t>①</t>
  </si>
  <si>
    <t>①</t>
    <phoneticPr fontId="2"/>
  </si>
  <si>
    <t>②</t>
  </si>
  <si>
    <t>②</t>
    <phoneticPr fontId="2"/>
  </si>
  <si>
    <t>③</t>
  </si>
  <si>
    <t>③</t>
    <phoneticPr fontId="2"/>
  </si>
  <si>
    <t>④</t>
  </si>
  <si>
    <t>④</t>
    <phoneticPr fontId="2"/>
  </si>
  <si>
    <t>⑤</t>
  </si>
  <si>
    <t>⑤</t>
    <phoneticPr fontId="2"/>
  </si>
  <si>
    <t>⑥</t>
  </si>
  <si>
    <t>⑥</t>
    <phoneticPr fontId="2"/>
  </si>
  <si>
    <t>⑦</t>
  </si>
  <si>
    <t>⑦</t>
    <phoneticPr fontId="2"/>
  </si>
  <si>
    <t>⑧</t>
  </si>
  <si>
    <t>⑧</t>
    <phoneticPr fontId="2"/>
  </si>
  <si>
    <t>⑨</t>
  </si>
  <si>
    <t>⑨</t>
    <phoneticPr fontId="2"/>
  </si>
  <si>
    <t>⑩</t>
  </si>
  <si>
    <t>⑩</t>
    <phoneticPr fontId="2"/>
  </si>
  <si>
    <r>
      <t xml:space="preserve">
登録ヘルパー等の常勤化の促進の支援
</t>
    </r>
    <r>
      <rPr>
        <sz val="8"/>
        <color theme="1"/>
        <rFont val="游明朝"/>
        <family val="1"/>
        <charset val="128"/>
      </rPr>
      <t>※常勤化するヘルパー１人につき１行ずつ記載</t>
    </r>
    <rPh sb="23" eb="25">
      <t>ジョウキン</t>
    </rPh>
    <rPh sb="25" eb="26">
      <t>カ</t>
    </rPh>
    <rPh sb="33" eb="34">
      <t>ニン</t>
    </rPh>
    <rPh sb="38" eb="39">
      <t>ギョウ</t>
    </rPh>
    <rPh sb="41" eb="43">
      <t>キサイ</t>
    </rPh>
    <phoneticPr fontId="2"/>
  </si>
  <si>
    <r>
      <t xml:space="preserve">
経験年数が短いホームヘルパー等への同行支援
</t>
    </r>
    <r>
      <rPr>
        <sz val="3"/>
        <color theme="1"/>
        <rFont val="游明朝"/>
        <family val="1"/>
        <charset val="128"/>
      </rPr>
      <t xml:space="preserve">
</t>
    </r>
    <r>
      <rPr>
        <sz val="8"/>
        <color theme="1"/>
        <rFont val="游明朝"/>
        <family val="1"/>
        <charset val="128"/>
      </rPr>
      <t>※経験年数が短いヘルパー１人につき１行ずつ記載</t>
    </r>
    <rPh sb="27" eb="29">
      <t>ケイケン</t>
    </rPh>
    <rPh sb="29" eb="31">
      <t>ネンスウ</t>
    </rPh>
    <rPh sb="32" eb="33">
      <t>ミジカ</t>
    </rPh>
    <rPh sb="39" eb="40">
      <t>ニン</t>
    </rPh>
    <rPh sb="44" eb="45">
      <t>ギョウ</t>
    </rPh>
    <rPh sb="47" eb="49">
      <t>キサイ</t>
    </rPh>
    <phoneticPr fontId="2"/>
  </si>
  <si>
    <t>取組内容</t>
    <rPh sb="0" eb="2">
      <t>トリクミ</t>
    </rPh>
    <rPh sb="2" eb="4">
      <t>ナイヨウ</t>
    </rPh>
    <phoneticPr fontId="2"/>
  </si>
  <si>
    <t>法人所在地</t>
    <rPh sb="0" eb="2">
      <t>ホウジン</t>
    </rPh>
    <rPh sb="2" eb="5">
      <t>ショザイチ</t>
    </rPh>
    <phoneticPr fontId="2"/>
  </si>
  <si>
    <t>法人名称</t>
    <rPh sb="0" eb="2">
      <t>ホウジン</t>
    </rPh>
    <rPh sb="2" eb="4">
      <t>メイショウ</t>
    </rPh>
    <phoneticPr fontId="2"/>
  </si>
  <si>
    <t>控除額</t>
    <rPh sb="0" eb="2">
      <t>コウジョ</t>
    </rPh>
    <rPh sb="2" eb="3">
      <t>ガク</t>
    </rPh>
    <phoneticPr fontId="2"/>
  </si>
  <si>
    <t>控除後の総事業費</t>
    <rPh sb="0" eb="2">
      <t>コウジョ</t>
    </rPh>
    <rPh sb="2" eb="3">
      <t>ゴ</t>
    </rPh>
    <rPh sb="4" eb="8">
      <t>ソウジギョウヒ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</si>
</sst>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######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7"/>
      <color theme="1"/>
      <name val="游明朝"/>
      <family val="1"/>
      <charset val="128"/>
    </font>
    <font>
      <vertAlign val="superscript"/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u/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3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0" fillId="0" borderId="0" xfId="0" applyAlignment="1">
      <alignment horizontal="center"/>
    </xf>
    <xf numFmtId="38" fontId="0" fillId="0" borderId="0" xfId="1" applyFont="1" applyAlignment="1">
      <alignment vertical="center"/>
    </xf>
    <xf numFmtId="38" fontId="0" fillId="0" borderId="0" xfId="1" applyFont="1" applyAlignment="1"/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center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2" borderId="2" xfId="1" applyFont="1" applyFill="1" applyBorder="1" applyAlignment="1">
      <alignment horizontal="center" vertical="center" wrapText="1"/>
    </xf>
    <xf numFmtId="38" fontId="5" fillId="2" borderId="2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left" vertical="center" wrapText="1"/>
    </xf>
    <xf numFmtId="38" fontId="7" fillId="2" borderId="3" xfId="1" applyFont="1" applyFill="1" applyBorder="1" applyAlignment="1">
      <alignment horizontal="left" vertical="center" wrapText="1"/>
    </xf>
    <xf numFmtId="38" fontId="5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/>
    <xf numFmtId="0" fontId="3" fillId="0" borderId="0" xfId="0" applyFont="1"/>
    <xf numFmtId="38" fontId="5" fillId="0" borderId="0" xfId="1" applyFont="1" applyAlignment="1">
      <alignment horizontal="right"/>
    </xf>
    <xf numFmtId="38" fontId="5" fillId="0" borderId="1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8" fontId="5" fillId="0" borderId="10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 wrapText="1"/>
    </xf>
    <xf numFmtId="38" fontId="5" fillId="2" borderId="4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0" borderId="9" xfId="1" applyFont="1" applyBorder="1" applyAlignment="1">
      <alignment horizontal="center" vertical="center" wrapText="1"/>
    </xf>
    <xf numFmtId="38" fontId="5" fillId="0" borderId="12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 shrinkToFit="1"/>
    </xf>
    <xf numFmtId="38" fontId="5" fillId="0" borderId="1" xfId="1" applyFont="1" applyBorder="1" applyAlignment="1">
      <alignment horizontal="center" vertical="center" shrinkToFit="1"/>
    </xf>
    <xf numFmtId="38" fontId="5" fillId="0" borderId="8" xfId="1" applyFont="1" applyBorder="1" applyAlignment="1">
      <alignment horizontal="right" vertical="center" shrinkToFit="1"/>
    </xf>
    <xf numFmtId="38" fontId="5" fillId="0" borderId="9" xfId="1" applyFont="1" applyBorder="1" applyAlignment="1">
      <alignment horizontal="right" vertical="center" shrinkToFit="1"/>
    </xf>
    <xf numFmtId="38" fontId="5" fillId="0" borderId="9" xfId="1" applyFont="1" applyBorder="1" applyAlignment="1">
      <alignment horizontal="center" vertical="center" shrinkToFit="1"/>
    </xf>
    <xf numFmtId="38" fontId="5" fillId="0" borderId="12" xfId="1" applyFont="1" applyBorder="1" applyAlignment="1">
      <alignment horizontal="right" vertical="center" shrinkToFit="1"/>
    </xf>
    <xf numFmtId="38" fontId="5" fillId="0" borderId="12" xfId="1" applyFont="1" applyBorder="1" applyAlignment="1">
      <alignment horizontal="center" vertical="center" shrinkToFit="1"/>
    </xf>
    <xf numFmtId="38" fontId="5" fillId="0" borderId="1" xfId="1" applyFont="1" applyBorder="1" applyAlignment="1">
      <alignment vertical="center" shrinkToFit="1"/>
    </xf>
    <xf numFmtId="38" fontId="5" fillId="0" borderId="27" xfId="1" applyFont="1" applyBorder="1" applyAlignment="1">
      <alignment vertical="center" shrinkToFit="1"/>
    </xf>
    <xf numFmtId="38" fontId="5" fillId="0" borderId="28" xfId="1" applyFont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5" fillId="3" borderId="1" xfId="1" applyFont="1" applyFill="1" applyBorder="1" applyAlignment="1" applyProtection="1">
      <alignment horizontal="right" vertical="center" shrinkToFit="1"/>
      <protection locked="0"/>
    </xf>
    <xf numFmtId="38" fontId="5" fillId="3" borderId="9" xfId="1" applyFont="1" applyFill="1" applyBorder="1" applyAlignment="1" applyProtection="1">
      <alignment horizontal="right" vertical="center" shrinkToFit="1"/>
      <protection locked="0"/>
    </xf>
    <xf numFmtId="38" fontId="5" fillId="3" borderId="12" xfId="1" applyFont="1" applyFill="1" applyBorder="1" applyAlignment="1" applyProtection="1">
      <alignment horizontal="right" vertical="center" shrinkToFit="1"/>
      <protection locked="0"/>
    </xf>
    <xf numFmtId="57" fontId="5" fillId="3" borderId="9" xfId="1" applyNumberFormat="1" applyFont="1" applyFill="1" applyBorder="1" applyAlignment="1" applyProtection="1">
      <alignment horizontal="center" vertical="center" shrinkToFit="1"/>
      <protection locked="0"/>
    </xf>
    <xf numFmtId="57" fontId="5" fillId="3" borderId="11" xfId="1" applyNumberFormat="1" applyFont="1" applyFill="1" applyBorder="1" applyAlignment="1" applyProtection="1">
      <alignment horizontal="center" vertical="center" shrinkToFit="1"/>
      <protection locked="0"/>
    </xf>
    <xf numFmtId="38" fontId="5" fillId="3" borderId="11" xfId="1" applyFont="1" applyFill="1" applyBorder="1" applyAlignment="1" applyProtection="1">
      <alignment horizontal="right" vertical="center" shrinkToFit="1"/>
      <protection locked="0"/>
    </xf>
    <xf numFmtId="57" fontId="5" fillId="3" borderId="1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38" fontId="11" fillId="0" borderId="0" xfId="1" applyFont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3" borderId="9" xfId="1" applyFont="1" applyFill="1" applyBorder="1" applyAlignment="1" applyProtection="1">
      <alignment horizontal="left" vertical="center" wrapText="1"/>
      <protection locked="0"/>
    </xf>
    <xf numFmtId="38" fontId="5" fillId="3" borderId="11" xfId="1" applyFont="1" applyFill="1" applyBorder="1" applyAlignment="1" applyProtection="1">
      <alignment horizontal="left" vertical="center" wrapText="1"/>
      <protection locked="0"/>
    </xf>
    <xf numFmtId="176" fontId="5" fillId="3" borderId="14" xfId="1" applyNumberFormat="1" applyFont="1" applyFill="1" applyBorder="1" applyAlignment="1" applyProtection="1">
      <alignment horizontal="left" vertical="center" shrinkToFit="1"/>
      <protection locked="0"/>
    </xf>
    <xf numFmtId="176" fontId="5" fillId="3" borderId="15" xfId="1" applyNumberFormat="1" applyFont="1" applyFill="1" applyBorder="1" applyAlignment="1" applyProtection="1">
      <alignment horizontal="left" vertical="center" shrinkToFit="1"/>
      <protection locked="0"/>
    </xf>
    <xf numFmtId="176" fontId="5" fillId="3" borderId="16" xfId="1" applyNumberFormat="1" applyFont="1" applyFill="1" applyBorder="1" applyAlignment="1" applyProtection="1">
      <alignment horizontal="left" vertical="center" shrinkToFit="1"/>
      <protection locked="0"/>
    </xf>
    <xf numFmtId="38" fontId="5" fillId="2" borderId="17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 wrapText="1"/>
    </xf>
    <xf numFmtId="38" fontId="5" fillId="3" borderId="11" xfId="1" applyFont="1" applyFill="1" applyBorder="1" applyAlignment="1" applyProtection="1">
      <alignment horizontal="left" vertical="center" shrinkToFit="1"/>
      <protection locked="0"/>
    </xf>
    <xf numFmtId="38" fontId="5" fillId="2" borderId="12" xfId="1" applyFont="1" applyFill="1" applyBorder="1" applyAlignment="1">
      <alignment horizontal="center" vertical="center"/>
    </xf>
    <xf numFmtId="38" fontId="5" fillId="3" borderId="12" xfId="1" applyFont="1" applyFill="1" applyBorder="1" applyAlignment="1" applyProtection="1">
      <alignment horizontal="left" vertical="center" wrapText="1"/>
      <protection locked="0"/>
    </xf>
    <xf numFmtId="38" fontId="5" fillId="0" borderId="1" xfId="1" applyFont="1" applyBorder="1" applyAlignment="1">
      <alignment horizontal="left" vertical="center" wrapText="1"/>
    </xf>
    <xf numFmtId="38" fontId="5" fillId="3" borderId="12" xfId="1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6" xfId="1" applyFont="1" applyBorder="1" applyAlignment="1">
      <alignment horizontal="left" vertical="center" wrapText="1"/>
    </xf>
    <xf numFmtId="38" fontId="5" fillId="0" borderId="8" xfId="1" applyFont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3" borderId="1" xfId="1" applyFont="1" applyFill="1" applyBorder="1" applyAlignment="1" applyProtection="1">
      <alignment horizontal="right" vertical="center" shrinkToFit="1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8" fontId="5" fillId="3" borderId="14" xfId="1" applyFont="1" applyFill="1" applyBorder="1" applyAlignment="1" applyProtection="1">
      <alignment horizontal="left" vertical="center" shrinkToFit="1"/>
      <protection locked="0"/>
    </xf>
    <xf numFmtId="38" fontId="5" fillId="3" borderId="15" xfId="1" applyFont="1" applyFill="1" applyBorder="1" applyAlignment="1" applyProtection="1">
      <alignment horizontal="left" vertical="center" shrinkToFit="1"/>
      <protection locked="0"/>
    </xf>
    <xf numFmtId="38" fontId="5" fillId="3" borderId="16" xfId="1" applyFont="1" applyFill="1" applyBorder="1" applyAlignment="1" applyProtection="1">
      <alignment horizontal="left" vertical="center" shrinkToFit="1"/>
      <protection locked="0"/>
    </xf>
    <xf numFmtId="38" fontId="5" fillId="3" borderId="21" xfId="1" applyFont="1" applyFill="1" applyBorder="1" applyAlignment="1" applyProtection="1">
      <alignment horizontal="left" vertical="center" shrinkToFit="1"/>
      <protection locked="0"/>
    </xf>
    <xf numFmtId="38" fontId="5" fillId="3" borderId="22" xfId="1" applyFont="1" applyFill="1" applyBorder="1" applyAlignment="1" applyProtection="1">
      <alignment horizontal="left" vertical="center" shrinkToFit="1"/>
      <protection locked="0"/>
    </xf>
    <xf numFmtId="38" fontId="5" fillId="3" borderId="23" xfId="1" applyFont="1" applyFill="1" applyBorder="1" applyAlignment="1" applyProtection="1">
      <alignment horizontal="left" vertical="center" shrinkToFit="1"/>
      <protection locked="0"/>
    </xf>
    <xf numFmtId="38" fontId="5" fillId="3" borderId="18" xfId="1" applyFont="1" applyFill="1" applyBorder="1" applyAlignment="1" applyProtection="1">
      <alignment horizontal="left" vertical="center" shrinkToFit="1"/>
      <protection locked="0"/>
    </xf>
    <xf numFmtId="38" fontId="5" fillId="3" borderId="19" xfId="1" applyFont="1" applyFill="1" applyBorder="1" applyAlignment="1" applyProtection="1">
      <alignment horizontal="left" vertical="center" shrinkToFit="1"/>
      <protection locked="0"/>
    </xf>
    <xf numFmtId="38" fontId="5" fillId="3" borderId="20" xfId="1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8" fontId="5" fillId="3" borderId="25" xfId="1" applyFont="1" applyFill="1" applyBorder="1" applyAlignment="1" applyProtection="1">
      <alignment horizontal="left" vertical="center" shrinkToFit="1"/>
      <protection locked="0"/>
    </xf>
    <xf numFmtId="38" fontId="5" fillId="3" borderId="26" xfId="1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5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99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3366"/>
      <color rgb="FFCCFF99"/>
      <color rgb="FFCC00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52</xdr:row>
      <xdr:rowOff>47625</xdr:rowOff>
    </xdr:from>
    <xdr:to>
      <xdr:col>14</xdr:col>
      <xdr:colOff>2305049</xdr:colOff>
      <xdr:row>52</xdr:row>
      <xdr:rowOff>247650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F4A1754-E204-4752-8157-214D5A7CEE6A}"/>
            </a:ext>
          </a:extLst>
        </xdr:cNvPr>
        <xdr:cNvSpPr/>
      </xdr:nvSpPr>
      <xdr:spPr>
        <a:xfrm>
          <a:off x="10467975" y="14925675"/>
          <a:ext cx="2295524" cy="200025"/>
        </a:xfrm>
        <a:prstGeom prst="roundRect">
          <a:avLst/>
        </a:prstGeom>
        <a:noFill/>
        <a:ln w="38100">
          <a:solidFill>
            <a:srgbClr val="993366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9525</xdr:colOff>
      <xdr:row>52</xdr:row>
      <xdr:rowOff>47625</xdr:rowOff>
    </xdr:from>
    <xdr:to>
      <xdr:col>14</xdr:col>
      <xdr:colOff>2305049</xdr:colOff>
      <xdr:row>52</xdr:row>
      <xdr:rowOff>247650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96A813BC-8404-49E5-8FBF-D898D7C25E4F}"/>
            </a:ext>
          </a:extLst>
        </xdr:cNvPr>
        <xdr:cNvSpPr/>
      </xdr:nvSpPr>
      <xdr:spPr>
        <a:xfrm>
          <a:off x="10467975" y="14925675"/>
          <a:ext cx="2295524" cy="200025"/>
        </a:xfrm>
        <a:prstGeom prst="roundRect">
          <a:avLst/>
        </a:prstGeom>
        <a:noFill/>
        <a:ln w="38100">
          <a:solidFill>
            <a:srgbClr val="993366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005EB-E2D6-4FFA-8E63-E0DD54C8E4F6}">
  <sheetPr>
    <pageSetUpPr fitToPage="1"/>
  </sheetPr>
  <dimension ref="A1:S60"/>
  <sheetViews>
    <sheetView tabSelected="1" zoomScaleNormal="100" zoomScaleSheetLayoutView="100" workbookViewId="0">
      <selection sqref="A1:N1"/>
    </sheetView>
  </sheetViews>
  <sheetFormatPr defaultRowHeight="18.75"/>
  <cols>
    <col min="1" max="1" width="5.125" style="6" customWidth="1"/>
    <col min="2" max="2" width="12.125" style="7" customWidth="1"/>
    <col min="3" max="3" width="5.125" style="7" customWidth="1"/>
    <col min="4" max="4" width="9.625" style="7" customWidth="1"/>
    <col min="5" max="5" width="11.125" style="7" customWidth="1"/>
    <col min="6" max="6" width="8.125" style="7" customWidth="1"/>
    <col min="7" max="7" width="8.125" style="8" customWidth="1"/>
    <col min="8" max="14" width="11.125" style="7" customWidth="1"/>
    <col min="15" max="15" width="30.625" style="4" customWidth="1"/>
    <col min="16" max="16" width="12.625" style="3" customWidth="1"/>
    <col min="17" max="17" width="9" style="3"/>
  </cols>
  <sheetData>
    <row r="1" spans="1:19" ht="24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9" ht="30" customHeight="1"/>
    <row r="3" spans="1:19" s="20" customFormat="1" ht="19.5">
      <c r="A3" s="16" t="s">
        <v>38</v>
      </c>
      <c r="B3" s="17"/>
      <c r="C3" s="17"/>
      <c r="D3" s="17"/>
      <c r="E3" s="17"/>
      <c r="F3" s="17"/>
      <c r="G3" s="18"/>
      <c r="H3" s="17" t="s">
        <v>39</v>
      </c>
      <c r="I3" s="17"/>
      <c r="J3" s="17"/>
      <c r="K3" s="17"/>
      <c r="L3" s="17"/>
      <c r="M3" s="17"/>
      <c r="N3" s="17"/>
      <c r="O3" s="43"/>
      <c r="P3" s="19"/>
      <c r="Q3" s="19"/>
    </row>
    <row r="4" spans="1:19" ht="6" customHeight="1"/>
    <row r="5" spans="1:19" ht="24" customHeight="1">
      <c r="A5" s="55" t="s">
        <v>1</v>
      </c>
      <c r="B5" s="55"/>
      <c r="C5" s="57"/>
      <c r="D5" s="57"/>
      <c r="E5" s="57"/>
      <c r="F5" s="57"/>
      <c r="H5" s="55" t="s">
        <v>6</v>
      </c>
      <c r="I5" s="55"/>
      <c r="J5" s="59"/>
      <c r="K5" s="60"/>
      <c r="L5" s="61"/>
      <c r="M5" s="39"/>
      <c r="N5" s="40"/>
      <c r="P5"/>
      <c r="Q5"/>
    </row>
    <row r="6" spans="1:19" ht="24" customHeight="1">
      <c r="A6" s="56"/>
      <c r="B6" s="56"/>
      <c r="C6" s="58"/>
      <c r="D6" s="58"/>
      <c r="E6" s="58"/>
      <c r="F6" s="58"/>
      <c r="H6" s="62" t="s">
        <v>1</v>
      </c>
      <c r="I6" s="62"/>
      <c r="J6" s="41" t="s">
        <v>55</v>
      </c>
      <c r="K6" s="89"/>
      <c r="L6" s="89"/>
      <c r="M6" s="89"/>
      <c r="N6" s="90"/>
      <c r="P6"/>
      <c r="Q6"/>
    </row>
    <row r="7" spans="1:19" ht="24" customHeight="1">
      <c r="A7" s="63" t="s">
        <v>48</v>
      </c>
      <c r="B7" s="56"/>
      <c r="C7" s="58"/>
      <c r="D7" s="58"/>
      <c r="E7" s="58"/>
      <c r="F7" s="58"/>
      <c r="H7" s="56" t="s">
        <v>2</v>
      </c>
      <c r="I7" s="56"/>
      <c r="J7" s="64"/>
      <c r="K7" s="64"/>
      <c r="L7" s="64"/>
      <c r="M7" s="64"/>
      <c r="N7" s="64"/>
      <c r="P7"/>
      <c r="Q7"/>
    </row>
    <row r="8" spans="1:19" ht="24" customHeight="1">
      <c r="A8" s="56"/>
      <c r="B8" s="56"/>
      <c r="C8" s="58"/>
      <c r="D8" s="58"/>
      <c r="E8" s="58"/>
      <c r="F8" s="58"/>
      <c r="H8" s="56" t="s">
        <v>3</v>
      </c>
      <c r="I8" s="56"/>
      <c r="J8" s="64"/>
      <c r="K8" s="64"/>
      <c r="L8" s="64"/>
      <c r="M8" s="64"/>
      <c r="N8" s="64"/>
      <c r="Q8"/>
    </row>
    <row r="9" spans="1:19" ht="24" customHeight="1">
      <c r="A9" s="63" t="s">
        <v>49</v>
      </c>
      <c r="B9" s="56"/>
      <c r="C9" s="58"/>
      <c r="D9" s="58"/>
      <c r="E9" s="58"/>
      <c r="F9" s="58"/>
      <c r="H9" s="56" t="s">
        <v>4</v>
      </c>
      <c r="I9" s="56"/>
      <c r="J9" s="64"/>
      <c r="K9" s="64"/>
      <c r="L9" s="64"/>
      <c r="M9" s="64"/>
      <c r="N9" s="64"/>
      <c r="Q9"/>
    </row>
    <row r="10" spans="1:19" ht="24" customHeight="1">
      <c r="A10" s="65"/>
      <c r="B10" s="65"/>
      <c r="C10" s="66"/>
      <c r="D10" s="66"/>
      <c r="E10" s="66"/>
      <c r="F10" s="66"/>
      <c r="H10" s="56" t="s">
        <v>7</v>
      </c>
      <c r="I10" s="56"/>
      <c r="J10" s="64"/>
      <c r="K10" s="64"/>
      <c r="L10" s="64"/>
      <c r="M10" s="64"/>
      <c r="N10" s="64"/>
      <c r="Q10"/>
    </row>
    <row r="11" spans="1:19" ht="24" customHeight="1">
      <c r="H11" s="65" t="s">
        <v>8</v>
      </c>
      <c r="I11" s="65"/>
      <c r="J11" s="68"/>
      <c r="K11" s="68"/>
      <c r="L11" s="68"/>
      <c r="M11" s="68"/>
      <c r="N11" s="68"/>
      <c r="Q11"/>
    </row>
    <row r="12" spans="1:19" ht="18" customHeight="1"/>
    <row r="13" spans="1:19" s="20" customFormat="1" ht="24" customHeight="1">
      <c r="A13" s="16" t="s">
        <v>41</v>
      </c>
      <c r="B13" s="17"/>
      <c r="C13" s="17"/>
      <c r="D13" s="17"/>
      <c r="E13" s="17"/>
      <c r="F13" s="17"/>
      <c r="G13" s="18"/>
      <c r="H13" s="17"/>
      <c r="I13" s="17"/>
      <c r="J13" s="17"/>
      <c r="K13" s="17"/>
      <c r="L13" s="17"/>
      <c r="M13" s="17"/>
      <c r="N13" s="21" t="s">
        <v>42</v>
      </c>
      <c r="O13" s="43"/>
      <c r="P13" s="19"/>
      <c r="Q13" s="19"/>
    </row>
    <row r="14" spans="1:19" ht="6" customHeight="1"/>
    <row r="15" spans="1:19" s="1" customFormat="1" ht="39" customHeight="1">
      <c r="A15" s="69" t="s">
        <v>40</v>
      </c>
      <c r="B15" s="69" t="s">
        <v>12</v>
      </c>
      <c r="C15" s="69"/>
      <c r="D15" s="69"/>
      <c r="E15" s="9" t="s">
        <v>24</v>
      </c>
      <c r="F15" s="10" t="s">
        <v>15</v>
      </c>
      <c r="G15" s="10" t="s">
        <v>16</v>
      </c>
      <c r="H15" s="27" t="s">
        <v>25</v>
      </c>
      <c r="I15" s="9" t="s">
        <v>23</v>
      </c>
      <c r="J15" s="9" t="s">
        <v>26</v>
      </c>
      <c r="K15" s="9" t="s">
        <v>13</v>
      </c>
      <c r="L15" s="9" t="s">
        <v>20</v>
      </c>
      <c r="M15" s="9" t="s">
        <v>14</v>
      </c>
      <c r="N15" s="9" t="s">
        <v>27</v>
      </c>
      <c r="O15" s="4"/>
      <c r="P15" s="4"/>
      <c r="Q15" s="4"/>
      <c r="R15" s="4"/>
      <c r="S15" s="4"/>
    </row>
    <row r="16" spans="1:19" s="1" customFormat="1" ht="36" customHeight="1">
      <c r="A16" s="69"/>
      <c r="B16" s="69"/>
      <c r="C16" s="69"/>
      <c r="D16" s="69"/>
      <c r="E16" s="11" t="s">
        <v>28</v>
      </c>
      <c r="F16" s="12" t="s">
        <v>29</v>
      </c>
      <c r="G16" s="12" t="s">
        <v>30</v>
      </c>
      <c r="H16" s="28" t="s">
        <v>31</v>
      </c>
      <c r="I16" s="13" t="s">
        <v>56</v>
      </c>
      <c r="J16" s="13" t="s">
        <v>32</v>
      </c>
      <c r="K16" s="12" t="s">
        <v>33</v>
      </c>
      <c r="L16" s="12" t="s">
        <v>34</v>
      </c>
      <c r="M16" s="12" t="s">
        <v>35</v>
      </c>
      <c r="N16" s="14" t="s">
        <v>36</v>
      </c>
      <c r="O16" s="4"/>
      <c r="P16" s="4"/>
      <c r="Q16" s="5"/>
      <c r="R16" s="5"/>
      <c r="S16" s="5"/>
    </row>
    <row r="17" spans="1:19" ht="36" customHeight="1">
      <c r="A17" s="42" t="s">
        <v>57</v>
      </c>
      <c r="B17" s="67" t="s">
        <v>9</v>
      </c>
      <c r="C17" s="67"/>
      <c r="D17" s="67"/>
      <c r="E17" s="31">
        <v>100000</v>
      </c>
      <c r="F17" s="44"/>
      <c r="G17" s="32" t="s">
        <v>5</v>
      </c>
      <c r="H17" s="33">
        <f>E17*F17</f>
        <v>0</v>
      </c>
      <c r="I17" s="31">
        <f>SUM(N27:N31)</f>
        <v>0</v>
      </c>
      <c r="J17" s="31">
        <f>MIN(H17,I17)</f>
        <v>0</v>
      </c>
      <c r="K17" s="44"/>
      <c r="L17" s="44"/>
      <c r="M17" s="31">
        <f>K17-L17</f>
        <v>0</v>
      </c>
      <c r="N17" s="31">
        <f>ROUNDDOWN(MIN(J17,M17),-3)</f>
        <v>0</v>
      </c>
      <c r="P17" s="2"/>
      <c r="R17" s="3"/>
      <c r="S17" s="3"/>
    </row>
    <row r="18" spans="1:19" ht="30" customHeight="1">
      <c r="A18" s="70" t="s">
        <v>58</v>
      </c>
      <c r="B18" s="67" t="s">
        <v>18</v>
      </c>
      <c r="C18" s="71"/>
      <c r="D18" s="25" t="s">
        <v>21</v>
      </c>
      <c r="E18" s="34">
        <v>2500</v>
      </c>
      <c r="F18" s="45"/>
      <c r="G18" s="35" t="s">
        <v>17</v>
      </c>
      <c r="H18" s="72">
        <f>SUM(E18*F18,E19*F19)</f>
        <v>0</v>
      </c>
      <c r="I18" s="73">
        <f>SUM(N32:N41)</f>
        <v>0</v>
      </c>
      <c r="J18" s="73">
        <f>MIN(H18,I18)</f>
        <v>0</v>
      </c>
      <c r="K18" s="74"/>
      <c r="L18" s="74"/>
      <c r="M18" s="73">
        <f>K18-L18</f>
        <v>0</v>
      </c>
      <c r="N18" s="73">
        <f>ROUNDDOWN(MIN(J18,M18),-3)</f>
        <v>0</v>
      </c>
      <c r="P18" s="2"/>
      <c r="R18" s="3"/>
      <c r="S18" s="3"/>
    </row>
    <row r="19" spans="1:19" ht="30" customHeight="1">
      <c r="A19" s="70"/>
      <c r="B19" s="67"/>
      <c r="C19" s="71"/>
      <c r="D19" s="26" t="s">
        <v>22</v>
      </c>
      <c r="E19" s="36">
        <v>4000</v>
      </c>
      <c r="F19" s="46"/>
      <c r="G19" s="37" t="s">
        <v>17</v>
      </c>
      <c r="H19" s="72"/>
      <c r="I19" s="73"/>
      <c r="J19" s="73"/>
      <c r="K19" s="74"/>
      <c r="L19" s="74"/>
      <c r="M19" s="73"/>
      <c r="N19" s="73"/>
      <c r="P19" s="2"/>
      <c r="R19" s="3"/>
      <c r="S19" s="3"/>
    </row>
    <row r="20" spans="1:19" ht="36" customHeight="1">
      <c r="A20" s="42" t="s">
        <v>59</v>
      </c>
      <c r="B20" s="67" t="s">
        <v>10</v>
      </c>
      <c r="C20" s="67"/>
      <c r="D20" s="67"/>
      <c r="E20" s="31">
        <v>100000</v>
      </c>
      <c r="F20" s="44"/>
      <c r="G20" s="32" t="s">
        <v>19</v>
      </c>
      <c r="H20" s="33">
        <f>E20*F20</f>
        <v>0</v>
      </c>
      <c r="I20" s="31">
        <f>SUM(N42:N51)</f>
        <v>0</v>
      </c>
      <c r="J20" s="31">
        <f>MIN(H20,I20)</f>
        <v>0</v>
      </c>
      <c r="K20" s="44"/>
      <c r="L20" s="44"/>
      <c r="M20" s="31">
        <f>K20-L20</f>
        <v>0</v>
      </c>
      <c r="N20" s="31">
        <f>ROUNDDOWN(MIN(J20,M20),-3)</f>
        <v>0</v>
      </c>
      <c r="P20" s="2"/>
      <c r="R20" s="3"/>
      <c r="S20" s="3"/>
    </row>
    <row r="21" spans="1:19" ht="36" customHeight="1">
      <c r="A21" s="42" t="s">
        <v>60</v>
      </c>
      <c r="B21" s="67" t="s">
        <v>11</v>
      </c>
      <c r="C21" s="67"/>
      <c r="D21" s="67"/>
      <c r="E21" s="31">
        <v>300000</v>
      </c>
      <c r="F21" s="44"/>
      <c r="G21" s="32" t="s">
        <v>5</v>
      </c>
      <c r="H21" s="33">
        <f>E21*F21</f>
        <v>0</v>
      </c>
      <c r="I21" s="31">
        <f>SUM(N52:N56)</f>
        <v>0</v>
      </c>
      <c r="J21" s="31">
        <f>MIN(H21,I21)</f>
        <v>0</v>
      </c>
      <c r="K21" s="44"/>
      <c r="L21" s="44"/>
      <c r="M21" s="31">
        <f>K21-L21</f>
        <v>0</v>
      </c>
      <c r="N21" s="31">
        <f>ROUNDDOWN(MIN(J21,M21),-3)</f>
        <v>0</v>
      </c>
      <c r="P21" s="2"/>
      <c r="R21" s="3"/>
      <c r="S21" s="3"/>
    </row>
    <row r="22" spans="1:19" ht="42" customHeight="1">
      <c r="M22" s="15" t="s">
        <v>37</v>
      </c>
      <c r="N22" s="38">
        <f>SUM(N17:N21)</f>
        <v>0</v>
      </c>
    </row>
    <row r="23" spans="1:19" ht="18" customHeight="1"/>
    <row r="24" spans="1:19" s="20" customFormat="1" ht="24" customHeight="1">
      <c r="A24" s="16" t="s">
        <v>50</v>
      </c>
      <c r="B24" s="17"/>
      <c r="C24" s="17"/>
      <c r="D24" s="17"/>
      <c r="E24" s="17"/>
      <c r="F24" s="17"/>
      <c r="G24" s="18"/>
      <c r="H24" s="17"/>
      <c r="I24" s="17"/>
      <c r="J24" s="17"/>
      <c r="K24" s="17"/>
      <c r="L24" s="17"/>
      <c r="M24" s="17"/>
      <c r="N24" s="21" t="s">
        <v>42</v>
      </c>
      <c r="O24" s="43"/>
      <c r="P24" s="19"/>
      <c r="Q24" s="19"/>
    </row>
    <row r="25" spans="1:19" ht="6" customHeight="1"/>
    <row r="26" spans="1:19" s="1" customFormat="1" ht="39" customHeight="1">
      <c r="A26" s="24" t="s">
        <v>40</v>
      </c>
      <c r="B26" s="24" t="s">
        <v>12</v>
      </c>
      <c r="C26" s="23" t="s">
        <v>44</v>
      </c>
      <c r="D26" s="75" t="s">
        <v>52</v>
      </c>
      <c r="E26" s="76"/>
      <c r="F26" s="76"/>
      <c r="G26" s="76"/>
      <c r="H26" s="76"/>
      <c r="I26" s="76"/>
      <c r="J26" s="76"/>
      <c r="K26" s="77"/>
      <c r="L26" s="15" t="s">
        <v>45</v>
      </c>
      <c r="M26" s="15" t="s">
        <v>46</v>
      </c>
      <c r="N26" s="15" t="s">
        <v>47</v>
      </c>
      <c r="O26" s="4" t="s">
        <v>54</v>
      </c>
      <c r="P26" s="4"/>
      <c r="Q26" s="4"/>
      <c r="R26" s="4"/>
      <c r="S26" s="4"/>
    </row>
    <row r="27" spans="1:19" ht="24" customHeight="1">
      <c r="A27" s="70" t="s">
        <v>57</v>
      </c>
      <c r="B27" s="67" t="s">
        <v>9</v>
      </c>
      <c r="C27" s="29" t="s">
        <v>62</v>
      </c>
      <c r="D27" s="78"/>
      <c r="E27" s="79"/>
      <c r="F27" s="79"/>
      <c r="G27" s="79"/>
      <c r="H27" s="79"/>
      <c r="I27" s="79"/>
      <c r="J27" s="79"/>
      <c r="K27" s="80"/>
      <c r="L27" s="47"/>
      <c r="M27" s="47"/>
      <c r="N27" s="45"/>
      <c r="O27" s="4" t="str">
        <f>IF(L27="","開始予定日を入力してください",IF(M27="","完了予定日を入力してください",IF(L27&lt;45748,"開始予定日が補助対象期間外です！",IF(M27&gt;46053,"完了予定日が補助対象期間外です！","補助対象期間ＯＫです"))))</f>
        <v>開始予定日を入力してください</v>
      </c>
      <c r="P27" s="2"/>
      <c r="R27" s="3"/>
      <c r="S27" s="3"/>
    </row>
    <row r="28" spans="1:19" ht="24" customHeight="1">
      <c r="A28" s="70"/>
      <c r="B28" s="67"/>
      <c r="C28" s="22" t="s">
        <v>64</v>
      </c>
      <c r="D28" s="81"/>
      <c r="E28" s="82"/>
      <c r="F28" s="82"/>
      <c r="G28" s="82"/>
      <c r="H28" s="82"/>
      <c r="I28" s="82"/>
      <c r="J28" s="82"/>
      <c r="K28" s="83"/>
      <c r="L28" s="48"/>
      <c r="M28" s="48"/>
      <c r="N28" s="49"/>
      <c r="O28" s="4" t="str">
        <f t="shared" ref="O28:O56" si="0">IF(L28="","開始予定日を入力してください",IF(M28="","完了予定日を入力してください",IF(L28&lt;45748,"開始予定日が補助対象期間外です！",IF(M28&gt;46053,"完了予定日が補助対象期間外です！","補助対象期間ＯＫです"))))</f>
        <v>開始予定日を入力してください</v>
      </c>
      <c r="P28" s="2"/>
      <c r="R28" s="3"/>
      <c r="S28" s="3"/>
    </row>
    <row r="29" spans="1:19" ht="24" customHeight="1">
      <c r="A29" s="70"/>
      <c r="B29" s="67"/>
      <c r="C29" s="22" t="s">
        <v>66</v>
      </c>
      <c r="D29" s="81"/>
      <c r="E29" s="82"/>
      <c r="F29" s="82"/>
      <c r="G29" s="82"/>
      <c r="H29" s="82"/>
      <c r="I29" s="82"/>
      <c r="J29" s="82"/>
      <c r="K29" s="83"/>
      <c r="L29" s="48"/>
      <c r="M29" s="48"/>
      <c r="N29" s="49"/>
      <c r="O29" s="4" t="str">
        <f t="shared" si="0"/>
        <v>開始予定日を入力してください</v>
      </c>
      <c r="P29" s="2"/>
      <c r="R29" s="3"/>
      <c r="S29" s="3"/>
    </row>
    <row r="30" spans="1:19" ht="24" customHeight="1">
      <c r="A30" s="70"/>
      <c r="B30" s="67"/>
      <c r="C30" s="22" t="s">
        <v>68</v>
      </c>
      <c r="D30" s="81"/>
      <c r="E30" s="82"/>
      <c r="F30" s="82"/>
      <c r="G30" s="82"/>
      <c r="H30" s="82"/>
      <c r="I30" s="82"/>
      <c r="J30" s="82"/>
      <c r="K30" s="83"/>
      <c r="L30" s="48"/>
      <c r="M30" s="48"/>
      <c r="N30" s="49"/>
      <c r="O30" s="4" t="str">
        <f t="shared" si="0"/>
        <v>開始予定日を入力してください</v>
      </c>
      <c r="P30" s="2"/>
      <c r="R30" s="3"/>
      <c r="S30" s="3"/>
    </row>
    <row r="31" spans="1:19" ht="24" customHeight="1">
      <c r="A31" s="70"/>
      <c r="B31" s="67"/>
      <c r="C31" s="30" t="s">
        <v>70</v>
      </c>
      <c r="D31" s="84"/>
      <c r="E31" s="85"/>
      <c r="F31" s="85"/>
      <c r="G31" s="85"/>
      <c r="H31" s="85"/>
      <c r="I31" s="85"/>
      <c r="J31" s="85"/>
      <c r="K31" s="86"/>
      <c r="L31" s="50"/>
      <c r="M31" s="50"/>
      <c r="N31" s="46"/>
      <c r="O31" s="4" t="str">
        <f t="shared" si="0"/>
        <v>開始予定日を入力してください</v>
      </c>
      <c r="P31" s="2"/>
      <c r="R31" s="3"/>
      <c r="S31" s="3"/>
    </row>
    <row r="32" spans="1:19" ht="18" customHeight="1">
      <c r="A32" s="70" t="s">
        <v>58</v>
      </c>
      <c r="B32" s="67" t="s">
        <v>82</v>
      </c>
      <c r="C32" s="29" t="s">
        <v>61</v>
      </c>
      <c r="D32" s="78"/>
      <c r="E32" s="79"/>
      <c r="F32" s="79"/>
      <c r="G32" s="79"/>
      <c r="H32" s="79"/>
      <c r="I32" s="79"/>
      <c r="J32" s="79"/>
      <c r="K32" s="80"/>
      <c r="L32" s="47"/>
      <c r="M32" s="47"/>
      <c r="N32" s="45"/>
      <c r="O32" s="4" t="str">
        <f t="shared" si="0"/>
        <v>開始予定日を入力してください</v>
      </c>
      <c r="P32" s="2"/>
      <c r="R32" s="3"/>
      <c r="S32" s="3"/>
    </row>
    <row r="33" spans="1:19" ht="18" customHeight="1">
      <c r="A33" s="70"/>
      <c r="B33" s="67"/>
      <c r="C33" s="22" t="s">
        <v>63</v>
      </c>
      <c r="D33" s="81"/>
      <c r="E33" s="82"/>
      <c r="F33" s="82"/>
      <c r="G33" s="82"/>
      <c r="H33" s="82"/>
      <c r="I33" s="82"/>
      <c r="J33" s="82"/>
      <c r="K33" s="83"/>
      <c r="L33" s="48"/>
      <c r="M33" s="48"/>
      <c r="N33" s="49"/>
      <c r="O33" s="4" t="str">
        <f t="shared" si="0"/>
        <v>開始予定日を入力してください</v>
      </c>
      <c r="P33" s="2"/>
      <c r="R33" s="3"/>
      <c r="S33" s="3"/>
    </row>
    <row r="34" spans="1:19" ht="18" customHeight="1">
      <c r="A34" s="70"/>
      <c r="B34" s="67"/>
      <c r="C34" s="22" t="s">
        <v>65</v>
      </c>
      <c r="D34" s="81"/>
      <c r="E34" s="82"/>
      <c r="F34" s="82"/>
      <c r="G34" s="82"/>
      <c r="H34" s="82"/>
      <c r="I34" s="82"/>
      <c r="J34" s="82"/>
      <c r="K34" s="83"/>
      <c r="L34" s="48"/>
      <c r="M34" s="48"/>
      <c r="N34" s="49"/>
      <c r="O34" s="4" t="str">
        <f t="shared" si="0"/>
        <v>開始予定日を入力してください</v>
      </c>
      <c r="P34" s="2"/>
      <c r="R34" s="3"/>
      <c r="S34" s="3"/>
    </row>
    <row r="35" spans="1:19" ht="18" customHeight="1">
      <c r="A35" s="70"/>
      <c r="B35" s="67"/>
      <c r="C35" s="22" t="s">
        <v>67</v>
      </c>
      <c r="D35" s="81"/>
      <c r="E35" s="82"/>
      <c r="F35" s="82"/>
      <c r="G35" s="82"/>
      <c r="H35" s="82"/>
      <c r="I35" s="82"/>
      <c r="J35" s="82"/>
      <c r="K35" s="83"/>
      <c r="L35" s="48"/>
      <c r="M35" s="48"/>
      <c r="N35" s="49"/>
      <c r="O35" s="4" t="str">
        <f t="shared" si="0"/>
        <v>開始予定日を入力してください</v>
      </c>
      <c r="P35" s="2"/>
      <c r="R35" s="3"/>
      <c r="S35" s="3"/>
    </row>
    <row r="36" spans="1:19" ht="18" customHeight="1">
      <c r="A36" s="70"/>
      <c r="B36" s="67"/>
      <c r="C36" s="22" t="s">
        <v>69</v>
      </c>
      <c r="D36" s="81"/>
      <c r="E36" s="82"/>
      <c r="F36" s="82"/>
      <c r="G36" s="82"/>
      <c r="H36" s="82"/>
      <c r="I36" s="82"/>
      <c r="J36" s="82"/>
      <c r="K36" s="83"/>
      <c r="L36" s="48"/>
      <c r="M36" s="48"/>
      <c r="N36" s="49"/>
      <c r="O36" s="4" t="str">
        <f t="shared" si="0"/>
        <v>開始予定日を入力してください</v>
      </c>
      <c r="P36" s="2"/>
      <c r="R36" s="3"/>
      <c r="S36" s="3"/>
    </row>
    <row r="37" spans="1:19" ht="18" customHeight="1">
      <c r="A37" s="70"/>
      <c r="B37" s="67"/>
      <c r="C37" s="22" t="s">
        <v>72</v>
      </c>
      <c r="D37" s="81"/>
      <c r="E37" s="82"/>
      <c r="F37" s="82"/>
      <c r="G37" s="82"/>
      <c r="H37" s="82"/>
      <c r="I37" s="82"/>
      <c r="J37" s="82"/>
      <c r="K37" s="83"/>
      <c r="L37" s="48"/>
      <c r="M37" s="48"/>
      <c r="N37" s="49"/>
      <c r="O37" s="4" t="str">
        <f t="shared" si="0"/>
        <v>開始予定日を入力してください</v>
      </c>
      <c r="P37" s="2"/>
      <c r="R37" s="3"/>
      <c r="S37" s="3"/>
    </row>
    <row r="38" spans="1:19" ht="18" customHeight="1">
      <c r="A38" s="70"/>
      <c r="B38" s="67"/>
      <c r="C38" s="22" t="s">
        <v>74</v>
      </c>
      <c r="D38" s="81"/>
      <c r="E38" s="82"/>
      <c r="F38" s="82"/>
      <c r="G38" s="82"/>
      <c r="H38" s="82"/>
      <c r="I38" s="82"/>
      <c r="J38" s="82"/>
      <c r="K38" s="83"/>
      <c r="L38" s="48"/>
      <c r="M38" s="48"/>
      <c r="N38" s="49"/>
      <c r="O38" s="4" t="str">
        <f t="shared" si="0"/>
        <v>開始予定日を入力してください</v>
      </c>
      <c r="P38" s="2"/>
      <c r="R38" s="3"/>
      <c r="S38" s="3"/>
    </row>
    <row r="39" spans="1:19" ht="18" customHeight="1">
      <c r="A39" s="70"/>
      <c r="B39" s="67"/>
      <c r="C39" s="22" t="s">
        <v>76</v>
      </c>
      <c r="D39" s="81"/>
      <c r="E39" s="82"/>
      <c r="F39" s="82"/>
      <c r="G39" s="82"/>
      <c r="H39" s="82"/>
      <c r="I39" s="82"/>
      <c r="J39" s="82"/>
      <c r="K39" s="83"/>
      <c r="L39" s="48"/>
      <c r="M39" s="48"/>
      <c r="N39" s="49"/>
      <c r="O39" s="4" t="str">
        <f t="shared" si="0"/>
        <v>開始予定日を入力してください</v>
      </c>
      <c r="P39" s="2"/>
      <c r="R39" s="3"/>
      <c r="S39" s="3"/>
    </row>
    <row r="40" spans="1:19" ht="18" customHeight="1">
      <c r="A40" s="70"/>
      <c r="B40" s="67"/>
      <c r="C40" s="22" t="s">
        <v>78</v>
      </c>
      <c r="D40" s="81"/>
      <c r="E40" s="82"/>
      <c r="F40" s="82"/>
      <c r="G40" s="82"/>
      <c r="H40" s="82"/>
      <c r="I40" s="82"/>
      <c r="J40" s="82"/>
      <c r="K40" s="83"/>
      <c r="L40" s="48"/>
      <c r="M40" s="48"/>
      <c r="N40" s="49"/>
      <c r="O40" s="4" t="str">
        <f t="shared" si="0"/>
        <v>開始予定日を入力してください</v>
      </c>
      <c r="P40" s="2"/>
      <c r="R40" s="3"/>
      <c r="S40" s="3"/>
    </row>
    <row r="41" spans="1:19" ht="18" customHeight="1">
      <c r="A41" s="70"/>
      <c r="B41" s="67"/>
      <c r="C41" s="30" t="s">
        <v>80</v>
      </c>
      <c r="D41" s="84"/>
      <c r="E41" s="85"/>
      <c r="F41" s="85"/>
      <c r="G41" s="85"/>
      <c r="H41" s="85"/>
      <c r="I41" s="85"/>
      <c r="J41" s="85"/>
      <c r="K41" s="86"/>
      <c r="L41" s="50"/>
      <c r="M41" s="50"/>
      <c r="N41" s="46"/>
      <c r="O41" s="4" t="str">
        <f t="shared" si="0"/>
        <v>開始予定日を入力してください</v>
      </c>
      <c r="P41" s="2"/>
      <c r="R41" s="3"/>
      <c r="S41" s="3"/>
    </row>
    <row r="42" spans="1:19" ht="18" customHeight="1">
      <c r="A42" s="70" t="s">
        <v>59</v>
      </c>
      <c r="B42" s="67" t="s">
        <v>81</v>
      </c>
      <c r="C42" s="29" t="s">
        <v>61</v>
      </c>
      <c r="D42" s="78"/>
      <c r="E42" s="79"/>
      <c r="F42" s="79"/>
      <c r="G42" s="79"/>
      <c r="H42" s="79"/>
      <c r="I42" s="79"/>
      <c r="J42" s="79"/>
      <c r="K42" s="80"/>
      <c r="L42" s="47"/>
      <c r="M42" s="47"/>
      <c r="N42" s="45"/>
      <c r="O42" s="4" t="str">
        <f t="shared" si="0"/>
        <v>開始予定日を入力してください</v>
      </c>
      <c r="P42" s="2"/>
      <c r="R42" s="3"/>
      <c r="S42" s="3"/>
    </row>
    <row r="43" spans="1:19" ht="18" customHeight="1">
      <c r="A43" s="70"/>
      <c r="B43" s="67"/>
      <c r="C43" s="22" t="s">
        <v>63</v>
      </c>
      <c r="D43" s="81"/>
      <c r="E43" s="82"/>
      <c r="F43" s="82"/>
      <c r="G43" s="82"/>
      <c r="H43" s="82"/>
      <c r="I43" s="82"/>
      <c r="J43" s="82"/>
      <c r="K43" s="83"/>
      <c r="L43" s="48"/>
      <c r="M43" s="48"/>
      <c r="N43" s="49"/>
      <c r="O43" s="4" t="str">
        <f t="shared" si="0"/>
        <v>開始予定日を入力してください</v>
      </c>
      <c r="P43" s="2"/>
      <c r="R43" s="3"/>
      <c r="S43" s="3"/>
    </row>
    <row r="44" spans="1:19" ht="18" customHeight="1">
      <c r="A44" s="70"/>
      <c r="B44" s="67"/>
      <c r="C44" s="22" t="s">
        <v>65</v>
      </c>
      <c r="D44" s="81"/>
      <c r="E44" s="82"/>
      <c r="F44" s="82"/>
      <c r="G44" s="82"/>
      <c r="H44" s="82"/>
      <c r="I44" s="82"/>
      <c r="J44" s="82"/>
      <c r="K44" s="83"/>
      <c r="L44" s="48"/>
      <c r="M44" s="48"/>
      <c r="N44" s="49"/>
      <c r="O44" s="4" t="str">
        <f t="shared" si="0"/>
        <v>開始予定日を入力してください</v>
      </c>
      <c r="P44" s="2"/>
      <c r="R44" s="3"/>
      <c r="S44" s="3"/>
    </row>
    <row r="45" spans="1:19" ht="18" customHeight="1">
      <c r="A45" s="70"/>
      <c r="B45" s="67"/>
      <c r="C45" s="22" t="s">
        <v>67</v>
      </c>
      <c r="D45" s="81"/>
      <c r="E45" s="82"/>
      <c r="F45" s="82"/>
      <c r="G45" s="82"/>
      <c r="H45" s="82"/>
      <c r="I45" s="82"/>
      <c r="J45" s="82"/>
      <c r="K45" s="83"/>
      <c r="L45" s="48"/>
      <c r="M45" s="48"/>
      <c r="N45" s="49"/>
      <c r="O45" s="4" t="str">
        <f t="shared" si="0"/>
        <v>開始予定日を入力してください</v>
      </c>
      <c r="P45" s="2"/>
      <c r="R45" s="3"/>
      <c r="S45" s="3"/>
    </row>
    <row r="46" spans="1:19" ht="18" customHeight="1">
      <c r="A46" s="70"/>
      <c r="B46" s="67"/>
      <c r="C46" s="22" t="s">
        <v>69</v>
      </c>
      <c r="D46" s="81"/>
      <c r="E46" s="82"/>
      <c r="F46" s="82"/>
      <c r="G46" s="82"/>
      <c r="H46" s="82"/>
      <c r="I46" s="82"/>
      <c r="J46" s="82"/>
      <c r="K46" s="83"/>
      <c r="L46" s="48"/>
      <c r="M46" s="48"/>
      <c r="N46" s="49"/>
      <c r="O46" s="4" t="str">
        <f t="shared" si="0"/>
        <v>開始予定日を入力してください</v>
      </c>
      <c r="P46" s="2"/>
      <c r="R46" s="3"/>
      <c r="S46" s="3"/>
    </row>
    <row r="47" spans="1:19" ht="18" customHeight="1">
      <c r="A47" s="70"/>
      <c r="B47" s="67"/>
      <c r="C47" s="22" t="s">
        <v>71</v>
      </c>
      <c r="D47" s="81"/>
      <c r="E47" s="82"/>
      <c r="F47" s="82"/>
      <c r="G47" s="82"/>
      <c r="H47" s="82"/>
      <c r="I47" s="82"/>
      <c r="J47" s="82"/>
      <c r="K47" s="83"/>
      <c r="L47" s="48"/>
      <c r="M47" s="48"/>
      <c r="N47" s="49"/>
      <c r="O47" s="4" t="str">
        <f t="shared" si="0"/>
        <v>開始予定日を入力してください</v>
      </c>
      <c r="P47" s="2"/>
      <c r="R47" s="3"/>
      <c r="S47" s="3"/>
    </row>
    <row r="48" spans="1:19" ht="18" customHeight="1">
      <c r="A48" s="70"/>
      <c r="B48" s="67"/>
      <c r="C48" s="22" t="s">
        <v>73</v>
      </c>
      <c r="D48" s="81"/>
      <c r="E48" s="82"/>
      <c r="F48" s="82"/>
      <c r="G48" s="82"/>
      <c r="H48" s="82"/>
      <c r="I48" s="82"/>
      <c r="J48" s="82"/>
      <c r="K48" s="83"/>
      <c r="L48" s="48"/>
      <c r="M48" s="48"/>
      <c r="N48" s="49"/>
      <c r="O48" s="4" t="str">
        <f t="shared" si="0"/>
        <v>開始予定日を入力してください</v>
      </c>
      <c r="P48" s="2"/>
      <c r="R48" s="3"/>
      <c r="S48" s="3"/>
    </row>
    <row r="49" spans="1:19" ht="18" customHeight="1">
      <c r="A49" s="70"/>
      <c r="B49" s="67"/>
      <c r="C49" s="22" t="s">
        <v>75</v>
      </c>
      <c r="D49" s="81"/>
      <c r="E49" s="82"/>
      <c r="F49" s="82"/>
      <c r="G49" s="82"/>
      <c r="H49" s="82"/>
      <c r="I49" s="82"/>
      <c r="J49" s="82"/>
      <c r="K49" s="83"/>
      <c r="L49" s="48"/>
      <c r="M49" s="48"/>
      <c r="N49" s="49"/>
      <c r="O49" s="4" t="str">
        <f t="shared" si="0"/>
        <v>開始予定日を入力してください</v>
      </c>
      <c r="P49" s="2"/>
      <c r="R49" s="3"/>
      <c r="S49" s="3"/>
    </row>
    <row r="50" spans="1:19" ht="18" customHeight="1">
      <c r="A50" s="70"/>
      <c r="B50" s="67"/>
      <c r="C50" s="22" t="s">
        <v>77</v>
      </c>
      <c r="D50" s="81"/>
      <c r="E50" s="82"/>
      <c r="F50" s="82"/>
      <c r="G50" s="82"/>
      <c r="H50" s="82"/>
      <c r="I50" s="82"/>
      <c r="J50" s="82"/>
      <c r="K50" s="83"/>
      <c r="L50" s="48"/>
      <c r="M50" s="48"/>
      <c r="N50" s="49"/>
      <c r="O50" s="4" t="str">
        <f t="shared" si="0"/>
        <v>開始予定日を入力してください</v>
      </c>
      <c r="P50" s="2"/>
      <c r="R50" s="3"/>
      <c r="S50" s="3"/>
    </row>
    <row r="51" spans="1:19" ht="18" customHeight="1">
      <c r="A51" s="70"/>
      <c r="B51" s="67"/>
      <c r="C51" s="30" t="s">
        <v>79</v>
      </c>
      <c r="D51" s="84"/>
      <c r="E51" s="85"/>
      <c r="F51" s="85"/>
      <c r="G51" s="85"/>
      <c r="H51" s="85"/>
      <c r="I51" s="85"/>
      <c r="J51" s="85"/>
      <c r="K51" s="86"/>
      <c r="L51" s="50"/>
      <c r="M51" s="50"/>
      <c r="N51" s="46"/>
      <c r="O51" s="4" t="str">
        <f t="shared" si="0"/>
        <v>開始予定日を入力してください</v>
      </c>
      <c r="P51" s="2"/>
      <c r="R51" s="3"/>
      <c r="S51" s="3"/>
    </row>
    <row r="52" spans="1:19" ht="24" customHeight="1">
      <c r="A52" s="70" t="s">
        <v>60</v>
      </c>
      <c r="B52" s="67" t="s">
        <v>43</v>
      </c>
      <c r="C52" s="29" t="s">
        <v>61</v>
      </c>
      <c r="D52" s="78"/>
      <c r="E52" s="79"/>
      <c r="F52" s="79"/>
      <c r="G52" s="79"/>
      <c r="H52" s="79"/>
      <c r="I52" s="79"/>
      <c r="J52" s="79"/>
      <c r="K52" s="80"/>
      <c r="L52" s="47"/>
      <c r="M52" s="47"/>
      <c r="N52" s="45"/>
      <c r="O52" s="4" t="str">
        <f t="shared" si="0"/>
        <v>開始予定日を入力してください</v>
      </c>
      <c r="P52" s="2"/>
      <c r="R52" s="3"/>
      <c r="S52" s="3"/>
    </row>
    <row r="53" spans="1:19" ht="24" customHeight="1">
      <c r="A53" s="70"/>
      <c r="B53" s="67"/>
      <c r="C53" s="22" t="s">
        <v>63</v>
      </c>
      <c r="D53" s="81"/>
      <c r="E53" s="82"/>
      <c r="F53" s="82"/>
      <c r="G53" s="82"/>
      <c r="H53" s="82"/>
      <c r="I53" s="82"/>
      <c r="J53" s="82"/>
      <c r="K53" s="83"/>
      <c r="L53" s="48"/>
      <c r="M53" s="48"/>
      <c r="N53" s="49"/>
      <c r="O53" s="4" t="str">
        <f t="shared" si="0"/>
        <v>開始予定日を入力してください</v>
      </c>
      <c r="P53" s="2"/>
      <c r="R53" s="3"/>
      <c r="S53" s="3"/>
    </row>
    <row r="54" spans="1:19" ht="24" customHeight="1">
      <c r="A54" s="70"/>
      <c r="B54" s="67"/>
      <c r="C54" s="22" t="s">
        <v>65</v>
      </c>
      <c r="D54" s="81"/>
      <c r="E54" s="82"/>
      <c r="F54" s="82"/>
      <c r="G54" s="82"/>
      <c r="H54" s="82"/>
      <c r="I54" s="82"/>
      <c r="J54" s="82"/>
      <c r="K54" s="83"/>
      <c r="L54" s="48"/>
      <c r="M54" s="48"/>
      <c r="N54" s="49"/>
      <c r="O54" s="4" t="str">
        <f t="shared" si="0"/>
        <v>開始予定日を入力してください</v>
      </c>
      <c r="P54" s="2"/>
      <c r="R54" s="3"/>
      <c r="S54" s="3"/>
    </row>
    <row r="55" spans="1:19" ht="24" customHeight="1">
      <c r="A55" s="70"/>
      <c r="B55" s="67"/>
      <c r="C55" s="22" t="s">
        <v>67</v>
      </c>
      <c r="D55" s="81"/>
      <c r="E55" s="82"/>
      <c r="F55" s="82"/>
      <c r="G55" s="82"/>
      <c r="H55" s="82"/>
      <c r="I55" s="82"/>
      <c r="J55" s="82"/>
      <c r="K55" s="83"/>
      <c r="L55" s="48"/>
      <c r="M55" s="48"/>
      <c r="N55" s="49"/>
      <c r="O55" s="4" t="str">
        <f t="shared" si="0"/>
        <v>開始予定日を入力してください</v>
      </c>
      <c r="P55" s="2"/>
      <c r="R55" s="3"/>
      <c r="S55" s="3"/>
    </row>
    <row r="56" spans="1:19" ht="24" customHeight="1">
      <c r="A56" s="70"/>
      <c r="B56" s="67"/>
      <c r="C56" s="30" t="s">
        <v>69</v>
      </c>
      <c r="D56" s="84"/>
      <c r="E56" s="85"/>
      <c r="F56" s="85"/>
      <c r="G56" s="85"/>
      <c r="H56" s="85"/>
      <c r="I56" s="85"/>
      <c r="J56" s="85"/>
      <c r="K56" s="86"/>
      <c r="L56" s="50"/>
      <c r="M56" s="50"/>
      <c r="N56" s="46"/>
      <c r="O56" s="4" t="str">
        <f t="shared" si="0"/>
        <v>開始予定日を入力してください</v>
      </c>
      <c r="P56" s="2"/>
      <c r="R56" s="3"/>
      <c r="S56" s="3"/>
    </row>
    <row r="57" spans="1:19" ht="6" customHeight="1"/>
    <row r="58" spans="1:19" ht="36" customHeight="1">
      <c r="A58" s="87" t="s">
        <v>51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</row>
    <row r="59" spans="1:19" ht="6" customHeight="1"/>
    <row r="60" spans="1:19" ht="36" customHeight="1">
      <c r="A60" s="88" t="s">
        <v>53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</row>
  </sheetData>
  <sheetProtection algorithmName="SHA-512" hashValue="hQLaBXYMeIME24ZWCRo+rj3bJaQjViHhlOrZwm+sjOmEO+2RDO1XpYpgTO2ar0y2R3OSMJt2Ma24JeDnP8lbiQ==" saltValue="9R+za6Bs7wcP1SzxhTfs9A==" spinCount="100000" sheet="1" objects="1" scenarios="1"/>
  <mergeCells count="76">
    <mergeCell ref="D56:K56"/>
    <mergeCell ref="A58:N58"/>
    <mergeCell ref="A60:N60"/>
    <mergeCell ref="K6:N6"/>
    <mergeCell ref="D48:K48"/>
    <mergeCell ref="D49:K49"/>
    <mergeCell ref="D50:K50"/>
    <mergeCell ref="D51:K51"/>
    <mergeCell ref="A52:A56"/>
    <mergeCell ref="B52:B56"/>
    <mergeCell ref="D52:K52"/>
    <mergeCell ref="D53:K53"/>
    <mergeCell ref="D54:K54"/>
    <mergeCell ref="D55:K55"/>
    <mergeCell ref="D40:K40"/>
    <mergeCell ref="D41:K41"/>
    <mergeCell ref="A42:A51"/>
    <mergeCell ref="B42:B51"/>
    <mergeCell ref="D42:K42"/>
    <mergeCell ref="D43:K43"/>
    <mergeCell ref="D44:K44"/>
    <mergeCell ref="D45:K45"/>
    <mergeCell ref="D46:K46"/>
    <mergeCell ref="D47:K47"/>
    <mergeCell ref="A32:A41"/>
    <mergeCell ref="B32:B41"/>
    <mergeCell ref="D32:K32"/>
    <mergeCell ref="D33:K33"/>
    <mergeCell ref="D34:K34"/>
    <mergeCell ref="D35:K35"/>
    <mergeCell ref="D36:K36"/>
    <mergeCell ref="D37:K37"/>
    <mergeCell ref="D38:K38"/>
    <mergeCell ref="D39:K39"/>
    <mergeCell ref="D26:K26"/>
    <mergeCell ref="A27:A31"/>
    <mergeCell ref="B27:B31"/>
    <mergeCell ref="D27:K27"/>
    <mergeCell ref="D28:K28"/>
    <mergeCell ref="D29:K29"/>
    <mergeCell ref="D30:K30"/>
    <mergeCell ref="D31:K31"/>
    <mergeCell ref="B21:D21"/>
    <mergeCell ref="H11:I11"/>
    <mergeCell ref="J11:N11"/>
    <mergeCell ref="A15:A16"/>
    <mergeCell ref="B15:D16"/>
    <mergeCell ref="B17:D17"/>
    <mergeCell ref="A18:A19"/>
    <mergeCell ref="B18:C19"/>
    <mergeCell ref="H18:H19"/>
    <mergeCell ref="I18:I19"/>
    <mergeCell ref="J18:J19"/>
    <mergeCell ref="K18:K19"/>
    <mergeCell ref="L18:L19"/>
    <mergeCell ref="M18:M19"/>
    <mergeCell ref="N18:N19"/>
    <mergeCell ref="B20:D20"/>
    <mergeCell ref="A9:B10"/>
    <mergeCell ref="C9:F10"/>
    <mergeCell ref="H9:I9"/>
    <mergeCell ref="J9:N9"/>
    <mergeCell ref="H10:I10"/>
    <mergeCell ref="J10:N10"/>
    <mergeCell ref="A7:B8"/>
    <mergeCell ref="C7:F8"/>
    <mergeCell ref="H7:I7"/>
    <mergeCell ref="J7:N7"/>
    <mergeCell ref="H8:I8"/>
    <mergeCell ref="J8:N8"/>
    <mergeCell ref="A1:N1"/>
    <mergeCell ref="A5:B6"/>
    <mergeCell ref="C5:F6"/>
    <mergeCell ref="H5:I5"/>
    <mergeCell ref="J5:L5"/>
    <mergeCell ref="H6:I6"/>
  </mergeCells>
  <phoneticPr fontId="2"/>
  <conditionalFormatting sqref="O27:O56">
    <cfRule type="cellIs" dxfId="4" priority="1" operator="equal">
      <formula>"完了予定日を入力してください"</formula>
    </cfRule>
    <cfRule type="cellIs" dxfId="3" priority="2" operator="equal">
      <formula>"完了予定日が補助対象期間外です！"</formula>
    </cfRule>
    <cfRule type="cellIs" dxfId="2" priority="3" operator="equal">
      <formula>"補助対象期間ＯＫです"</formula>
    </cfRule>
    <cfRule type="cellIs" dxfId="1" priority="4" operator="equal">
      <formula>"開始予定日を入力してください"</formula>
    </cfRule>
    <cfRule type="cellIs" dxfId="0" priority="5" operator="equal">
      <formula>"開始予定日が補助対象期間外です！"</formula>
    </cfRule>
  </conditionalFormatting>
  <dataValidations count="4">
    <dataValidation imeMode="off" allowBlank="1" showInputMessage="1" showErrorMessage="1" sqref="J10:N11 J5:L5 L27:N56 H17:N21 N22 E17:E21 F18:F20" xr:uid="{ADF719EA-17BC-4CC0-9761-9D705CA04D58}"/>
    <dataValidation type="list" imeMode="hiragana" allowBlank="1" showInputMessage="1" showErrorMessage="1" sqref="J8:N8" xr:uid="{F98CC127-CE0F-4678-970A-3DDF2F46DD96}">
      <formula1>"訪問介護,定期巡回・随時対応型訪問介護看護,夜間対応型訪問介護"</formula1>
    </dataValidation>
    <dataValidation imeMode="hiragana" allowBlank="1" showInputMessage="1" showErrorMessage="1" sqref="J9:N9 D27:K56 C5:F10 G17:G21 J6:K7 L7:N7" xr:uid="{1C5C0FCA-B4EF-4E38-B116-17ACDABB3889}"/>
    <dataValidation type="whole" imeMode="off" operator="equal" allowBlank="1" showInputMessage="1" showErrorMessage="1" sqref="F17 F21" xr:uid="{A1CC3548-C6D7-4498-9911-7BA25F991DA6}">
      <formula1>1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3260F-4EB0-45E9-A9AB-E628C5D719AD}">
  <dimension ref="A1:P5"/>
  <sheetViews>
    <sheetView workbookViewId="0"/>
  </sheetViews>
  <sheetFormatPr defaultRowHeight="18.75"/>
  <cols>
    <col min="1" max="1" width="9" style="52"/>
    <col min="2" max="2" width="11" style="52" bestFit="1" customWidth="1"/>
    <col min="3" max="3" width="9" style="52"/>
    <col min="4" max="4" width="11" style="52" bestFit="1" customWidth="1"/>
    <col min="5" max="5" width="7.125" style="52" bestFit="1" customWidth="1"/>
    <col min="6" max="6" width="11" style="52" bestFit="1" customWidth="1"/>
    <col min="7" max="7" width="13" style="52" bestFit="1" customWidth="1"/>
    <col min="8" max="8" width="11" style="52" bestFit="1" customWidth="1"/>
    <col min="9" max="9" width="9" style="52"/>
    <col min="10" max="10" width="15.125" style="52" bestFit="1" customWidth="1"/>
    <col min="11" max="11" width="5.25" style="52" bestFit="1" customWidth="1"/>
    <col min="12" max="12" width="11" style="52" bestFit="1" customWidth="1"/>
    <col min="13" max="13" width="9" style="52"/>
    <col min="14" max="14" width="7.125" style="52" bestFit="1" customWidth="1"/>
    <col min="15" max="15" width="17.25" style="52" bestFit="1" customWidth="1"/>
    <col min="16" max="16" width="11" style="52" bestFit="1" customWidth="1"/>
  </cols>
  <sheetData>
    <row r="1" spans="1:16" s="1" customFormat="1">
      <c r="A1" s="51" t="s">
        <v>83</v>
      </c>
      <c r="B1" s="51" t="s">
        <v>84</v>
      </c>
      <c r="C1" s="51" t="s">
        <v>85</v>
      </c>
      <c r="D1" s="51" t="s">
        <v>6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7</v>
      </c>
      <c r="J1" s="51" t="s">
        <v>8</v>
      </c>
      <c r="K1" s="51" t="s">
        <v>15</v>
      </c>
      <c r="L1" s="51" t="s">
        <v>25</v>
      </c>
      <c r="M1" s="51" t="s">
        <v>13</v>
      </c>
      <c r="N1" s="51" t="s">
        <v>86</v>
      </c>
      <c r="O1" s="51" t="s">
        <v>87</v>
      </c>
      <c r="P1" s="51" t="s">
        <v>27</v>
      </c>
    </row>
    <row r="2" spans="1:16">
      <c r="A2" s="52" t="s">
        <v>57</v>
      </c>
      <c r="B2" s="53">
        <f>事前協議書!$C$5</f>
        <v>0</v>
      </c>
      <c r="C2" s="53">
        <f>事前協議書!$C$7</f>
        <v>0</v>
      </c>
      <c r="D2" s="52">
        <f>事前協議書!$J$5</f>
        <v>0</v>
      </c>
      <c r="E2" s="53">
        <f>事前協議書!$K$6</f>
        <v>0</v>
      </c>
      <c r="F2" s="53">
        <f>事前協議書!$J$7</f>
        <v>0</v>
      </c>
      <c r="G2" s="53">
        <f>事前協議書!$J$8</f>
        <v>0</v>
      </c>
      <c r="H2" s="53">
        <f>事前協議書!$J$9</f>
        <v>0</v>
      </c>
      <c r="I2" s="53">
        <f>事前協議書!$J$10</f>
        <v>0</v>
      </c>
      <c r="J2" s="53">
        <f>事前協議書!$J$11</f>
        <v>0</v>
      </c>
      <c r="K2" s="53">
        <f>事前協議書!$F$17</f>
        <v>0</v>
      </c>
      <c r="L2" s="53">
        <f>事前協議書!$H$17</f>
        <v>0</v>
      </c>
      <c r="M2" s="53">
        <f>事前協議書!$K$17</f>
        <v>0</v>
      </c>
      <c r="N2" s="53">
        <f>事前協議書!$L$17</f>
        <v>0</v>
      </c>
      <c r="O2" s="53">
        <f>事前協議書!$M$17</f>
        <v>0</v>
      </c>
      <c r="P2" s="53">
        <f>事前協議書!$N$17</f>
        <v>0</v>
      </c>
    </row>
    <row r="3" spans="1:16">
      <c r="A3" s="52" t="s">
        <v>58</v>
      </c>
      <c r="B3" s="53">
        <f>事前協議書!$C$5</f>
        <v>0</v>
      </c>
      <c r="C3" s="53">
        <f>事前協議書!$C$7</f>
        <v>0</v>
      </c>
      <c r="D3" s="52">
        <f>事前協議書!$J$5</f>
        <v>0</v>
      </c>
      <c r="E3" s="53">
        <f>事前協議書!$K$6</f>
        <v>0</v>
      </c>
      <c r="F3" s="53">
        <f>事前協議書!$J$7</f>
        <v>0</v>
      </c>
      <c r="G3" s="53">
        <f>事前協議書!$J$8</f>
        <v>0</v>
      </c>
      <c r="H3" s="53">
        <f>事前協議書!$J$9</f>
        <v>0</v>
      </c>
      <c r="I3" s="53">
        <f>事前協議書!$J$10</f>
        <v>0</v>
      </c>
      <c r="J3" s="53">
        <f>事前協議書!$J$11</f>
        <v>0</v>
      </c>
      <c r="K3" s="53">
        <f>SUM(事前協議書!$F$18:$F$19)</f>
        <v>0</v>
      </c>
      <c r="L3" s="53">
        <f>事前協議書!$H$18</f>
        <v>0</v>
      </c>
      <c r="M3" s="53">
        <f>事前協議書!$K$18</f>
        <v>0</v>
      </c>
      <c r="N3" s="53">
        <f>事前協議書!$L$18</f>
        <v>0</v>
      </c>
      <c r="O3" s="53">
        <f>事前協議書!$M$18</f>
        <v>0</v>
      </c>
      <c r="P3" s="53">
        <f>事前協議書!$N$18</f>
        <v>0</v>
      </c>
    </row>
    <row r="4" spans="1:16">
      <c r="A4" s="52" t="s">
        <v>59</v>
      </c>
      <c r="B4" s="53">
        <f>事前協議書!$C$5</f>
        <v>0</v>
      </c>
      <c r="C4" s="53">
        <f>事前協議書!$C$7</f>
        <v>0</v>
      </c>
      <c r="D4" s="52">
        <f>事前協議書!$J$5</f>
        <v>0</v>
      </c>
      <c r="E4" s="53">
        <f>事前協議書!$K$6</f>
        <v>0</v>
      </c>
      <c r="F4" s="53">
        <f>事前協議書!$J$7</f>
        <v>0</v>
      </c>
      <c r="G4" s="53">
        <f>事前協議書!$J$8</f>
        <v>0</v>
      </c>
      <c r="H4" s="53">
        <f>事前協議書!$J$9</f>
        <v>0</v>
      </c>
      <c r="I4" s="53">
        <f>事前協議書!$J$10</f>
        <v>0</v>
      </c>
      <c r="J4" s="53">
        <f>事前協議書!$J$11</f>
        <v>0</v>
      </c>
      <c r="K4" s="53">
        <f>事前協議書!$F$20</f>
        <v>0</v>
      </c>
      <c r="L4" s="53">
        <f>事前協議書!$H$20</f>
        <v>0</v>
      </c>
      <c r="M4" s="53">
        <f>事前協議書!$K$20</f>
        <v>0</v>
      </c>
      <c r="N4" s="53">
        <f>事前協議書!$L$20</f>
        <v>0</v>
      </c>
      <c r="O4" s="53">
        <f>事前協議書!$M$20</f>
        <v>0</v>
      </c>
      <c r="P4" s="53">
        <f>事前協議書!$N$20</f>
        <v>0</v>
      </c>
    </row>
    <row r="5" spans="1:16">
      <c r="A5" s="52" t="s">
        <v>60</v>
      </c>
      <c r="B5" s="53">
        <f>事前協議書!$C$5</f>
        <v>0</v>
      </c>
      <c r="C5" s="53">
        <f>事前協議書!$C$7</f>
        <v>0</v>
      </c>
      <c r="D5" s="52">
        <f>事前協議書!$J$5</f>
        <v>0</v>
      </c>
      <c r="E5" s="53">
        <f>事前協議書!$K$6</f>
        <v>0</v>
      </c>
      <c r="F5" s="53">
        <f>事前協議書!$J$7</f>
        <v>0</v>
      </c>
      <c r="G5" s="53">
        <f>事前協議書!$J$8</f>
        <v>0</v>
      </c>
      <c r="H5" s="53">
        <f>事前協議書!$J$9</f>
        <v>0</v>
      </c>
      <c r="I5" s="53">
        <f>事前協議書!$J$10</f>
        <v>0</v>
      </c>
      <c r="J5" s="53">
        <f>事前協議書!$J$11</f>
        <v>0</v>
      </c>
      <c r="K5" s="53">
        <f>事前協議書!$F$21</f>
        <v>0</v>
      </c>
      <c r="L5" s="53">
        <f>事前協議書!$H$21</f>
        <v>0</v>
      </c>
      <c r="M5" s="53">
        <f>事前協議書!$K$21</f>
        <v>0</v>
      </c>
      <c r="N5" s="53">
        <f>事前協議書!$L$21</f>
        <v>0</v>
      </c>
      <c r="O5" s="53">
        <f>事前協議書!$M$21</f>
        <v>0</v>
      </c>
      <c r="P5" s="53">
        <f>事前協議書!$N$21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事前協議書</vt:lpstr>
      <vt:lpstr>集計</vt:lpstr>
      <vt:lpstr>事前協議書!Print_Area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2025-06-30T01:42:07Z</cp:lastPrinted>
  <dcterms:created xsi:type="dcterms:W3CDTF">2015-06-05T18:19:34Z</dcterms:created>
  <dcterms:modified xsi:type="dcterms:W3CDTF">2025-06-30T06:38:14Z</dcterms:modified>
</cp:coreProperties>
</file>