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defaultThemeVersion="124226"/>
  <xr:revisionPtr xr6:coauthVersionLast="47" xr6:coauthVersionMax="47" documentId="13_ncr:1_{ED02757D-85BF-4065-9C0F-C05A6ACE0353}" revIDLastSave="0" xr10:uidLastSave="{00000000-0000-0000-0000-000000000000}"/>
  <bookViews>
    <workbookView tabRatio="798" xr2:uid="{00000000-000D-0000-FFFF-FFFF00000000}" windowHeight="10665" windowWidth="17850" xWindow="1755" yWindow="135"/>
  </bookViews>
  <sheets>
    <sheet r:id="rId1" name="様式第３号（週単位）" sheetId="8"/>
    <sheet r:id="rId2" name="【記入例】様式第３号（週単位）" sheetId="10"/>
    <sheet r:id="rId3" name="様式第３号（月単位）" sheetId="9"/>
    <sheet r:id="rId4" name="【記入例】様式第３号（月単位）" sheetId="11"/>
  </sheets>
  <definedNames>
    <definedName localSheetId="3" name="_xlnm.Print_Area">'【記入例】様式第３号（月単位）'!$A$1:$H$49</definedName>
    <definedName localSheetId="1" name="_xlnm.Print_Area">'【記入例】様式第３号（週単位）'!$A$1:$H$37</definedName>
    <definedName localSheetId="2" name="_xlnm.Print_Area">'様式第３号（月単位）'!$A$1:$H$49</definedName>
    <definedName localSheetId="0" name="_xlnm.Print_Area">'様式第３号（週単位）'!$A$1:$H$44</definedName>
    <definedName localSheetId="3" name="_xlnm.Print_Titles">'【記入例】様式第３号（月単位）'!$3:$12</definedName>
    <definedName localSheetId="1" name="_xlnm.Print_Titles">'【記入例】様式第３号（週単位）'!$3:$12</definedName>
    <definedName localSheetId="2" name="_xlnm.Print_Titles">'様式第３号（月単位）'!$3:$12</definedName>
    <definedName localSheetId="0" name="_xlnm.Print_Titles">'様式第３号（週単位）'!$3:$12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11" l="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6" i="11"/>
  <c r="F15" i="11"/>
  <c r="F14" i="11"/>
  <c r="F13" i="11"/>
  <c r="C13" i="11"/>
  <c r="A13" i="11"/>
  <c r="K5" i="11"/>
  <c r="G14" i="10"/>
  <c r="L49" i="11" l="1"/>
  <c r="F49" i="11" s="1"/>
  <c r="G49" i="11" s="1"/>
  <c r="A14" i="11"/>
  <c r="C14" i="11"/>
  <c r="A15" i="11" l="1"/>
  <c r="C15" i="11"/>
  <c r="C16" i="11" l="1"/>
  <c r="A16" i="11"/>
  <c r="C17" i="11" l="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C18" i="11" l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G30" i="10" l="1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L32" i="10"/>
  <c r="G32" i="10" s="1"/>
  <c r="H32" i="10" s="1"/>
  <c r="J4" i="10"/>
  <c r="C13" i="10" s="1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13" i="9"/>
  <c r="G13" i="8"/>
  <c r="K5" i="9"/>
  <c r="J4" i="8"/>
  <c r="E13" i="10" l="1"/>
  <c r="B13" i="10"/>
  <c r="A13" i="10"/>
  <c r="C14" i="10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14" i="8"/>
  <c r="A14" i="10" l="1"/>
  <c r="C15" i="10"/>
  <c r="B14" i="10"/>
  <c r="E14" i="10"/>
  <c r="C13" i="9"/>
  <c r="A13" i="9"/>
  <c r="C13" i="8"/>
  <c r="C16" i="10" l="1"/>
  <c r="E15" i="10"/>
  <c r="B15" i="10"/>
  <c r="A15" i="10"/>
  <c r="C14" i="9"/>
  <c r="A14" i="9"/>
  <c r="L44" i="8"/>
  <c r="A13" i="8"/>
  <c r="E13" i="8"/>
  <c r="B13" i="8"/>
  <c r="C14" i="8"/>
  <c r="B16" i="10" l="1"/>
  <c r="A16" i="10"/>
  <c r="E16" i="10"/>
  <c r="C17" i="10"/>
  <c r="G44" i="8"/>
  <c r="H44" i="8" s="1"/>
  <c r="A15" i="9"/>
  <c r="A16" i="9" s="1"/>
  <c r="C15" i="9"/>
  <c r="E14" i="8"/>
  <c r="A14" i="8"/>
  <c r="C15" i="8"/>
  <c r="B14" i="8"/>
  <c r="C18" i="10" l="1"/>
  <c r="E17" i="10"/>
  <c r="B17" i="10"/>
  <c r="A17" i="10"/>
  <c r="C16" i="9"/>
  <c r="C17" i="9" s="1"/>
  <c r="A17" i="9"/>
  <c r="B15" i="8"/>
  <c r="A15" i="8"/>
  <c r="C16" i="8"/>
  <c r="E15" i="8"/>
  <c r="E18" i="10" l="1"/>
  <c r="A18" i="10"/>
  <c r="C19" i="10"/>
  <c r="B18" i="10"/>
  <c r="A18" i="9"/>
  <c r="C18" i="9"/>
  <c r="E16" i="8"/>
  <c r="B16" i="8"/>
  <c r="C17" i="8"/>
  <c r="A16" i="8"/>
  <c r="C20" i="10" l="1"/>
  <c r="A19" i="10"/>
  <c r="E19" i="10"/>
  <c r="B19" i="10"/>
  <c r="A19" i="9"/>
  <c r="C19" i="9"/>
  <c r="E17" i="8"/>
  <c r="B17" i="8"/>
  <c r="C18" i="8"/>
  <c r="A17" i="8"/>
  <c r="B20" i="10" l="1"/>
  <c r="A20" i="10"/>
  <c r="C21" i="10"/>
  <c r="E20" i="10"/>
  <c r="A20" i="9"/>
  <c r="C20" i="9"/>
  <c r="A18" i="8"/>
  <c r="E18" i="8"/>
  <c r="B18" i="8"/>
  <c r="C19" i="8"/>
  <c r="B21" i="10" l="1"/>
  <c r="A21" i="10"/>
  <c r="C22" i="10"/>
  <c r="E21" i="10"/>
  <c r="A21" i="9"/>
  <c r="C21" i="9"/>
  <c r="B19" i="8"/>
  <c r="C20" i="8"/>
  <c r="A19" i="8"/>
  <c r="E19" i="8"/>
  <c r="C23" i="10" l="1"/>
  <c r="E22" i="10"/>
  <c r="B22" i="10"/>
  <c r="A22" i="10"/>
  <c r="A22" i="9"/>
  <c r="C22" i="9"/>
  <c r="E20" i="8"/>
  <c r="B20" i="8"/>
  <c r="C21" i="8"/>
  <c r="A20" i="8"/>
  <c r="E23" i="10" l="1"/>
  <c r="B23" i="10"/>
  <c r="C24" i="10"/>
  <c r="A23" i="10"/>
  <c r="C23" i="9"/>
  <c r="A23" i="9"/>
  <c r="C22" i="8"/>
  <c r="E21" i="8"/>
  <c r="A21" i="8"/>
  <c r="B21" i="8"/>
  <c r="E24" i="10" l="1"/>
  <c r="B24" i="10"/>
  <c r="A24" i="10"/>
  <c r="C25" i="10"/>
  <c r="A24" i="9"/>
  <c r="C24" i="9"/>
  <c r="C25" i="9" s="1"/>
  <c r="C23" i="8"/>
  <c r="E22" i="8"/>
  <c r="B22" i="8"/>
  <c r="A22" i="8"/>
  <c r="E25" i="10" l="1"/>
  <c r="B25" i="10"/>
  <c r="A25" i="10"/>
  <c r="C26" i="10"/>
  <c r="A25" i="9"/>
  <c r="C26" i="9" s="1"/>
  <c r="B23" i="8"/>
  <c r="C24" i="8"/>
  <c r="A23" i="8"/>
  <c r="E23" i="8"/>
  <c r="A26" i="10" l="1"/>
  <c r="C27" i="10"/>
  <c r="B26" i="10"/>
  <c r="E26" i="10"/>
  <c r="A26" i="9"/>
  <c r="C27" i="9" s="1"/>
  <c r="E24" i="8"/>
  <c r="B24" i="8"/>
  <c r="C25" i="8"/>
  <c r="A24" i="8"/>
  <c r="C28" i="10" l="1"/>
  <c r="E27" i="10"/>
  <c r="B27" i="10"/>
  <c r="A27" i="10"/>
  <c r="A27" i="9"/>
  <c r="C28" i="9" s="1"/>
  <c r="C26" i="8"/>
  <c r="A25" i="8"/>
  <c r="E25" i="8"/>
  <c r="B25" i="8"/>
  <c r="B28" i="10" l="1"/>
  <c r="A28" i="10"/>
  <c r="E28" i="10"/>
  <c r="C29" i="10"/>
  <c r="A28" i="9"/>
  <c r="C29" i="9" s="1"/>
  <c r="A26" i="8"/>
  <c r="E26" i="8"/>
  <c r="B26" i="8"/>
  <c r="C27" i="8"/>
  <c r="C30" i="10" l="1"/>
  <c r="E29" i="10"/>
  <c r="B29" i="10"/>
  <c r="A29" i="10"/>
  <c r="A29" i="9"/>
  <c r="C30" i="9" s="1"/>
  <c r="B27" i="8"/>
  <c r="C28" i="8"/>
  <c r="A27" i="8"/>
  <c r="E27" i="8"/>
  <c r="E30" i="10" l="1"/>
  <c r="A30" i="10"/>
  <c r="B30" i="10"/>
  <c r="A30" i="9"/>
  <c r="C31" i="9" s="1"/>
  <c r="E28" i="8"/>
  <c r="B28" i="8"/>
  <c r="C29" i="8"/>
  <c r="A28" i="8"/>
  <c r="A31" i="9" l="1"/>
  <c r="C32" i="9" s="1"/>
  <c r="E29" i="8"/>
  <c r="B29" i="8"/>
  <c r="C30" i="8"/>
  <c r="A29" i="8"/>
  <c r="A32" i="9" l="1"/>
  <c r="C33" i="9" s="1"/>
  <c r="A30" i="8"/>
  <c r="E30" i="8"/>
  <c r="C31" i="8"/>
  <c r="B30" i="8"/>
  <c r="A33" i="9" l="1"/>
  <c r="C34" i="9" s="1"/>
  <c r="L49" i="9"/>
  <c r="F49" i="9" s="1"/>
  <c r="G49" i="9" s="1"/>
  <c r="B31" i="8"/>
  <c r="C32" i="8"/>
  <c r="A31" i="8"/>
  <c r="E31" i="8"/>
  <c r="A34" i="9" l="1"/>
  <c r="C35" i="9" s="1"/>
  <c r="E32" i="8"/>
  <c r="B32" i="8"/>
  <c r="C33" i="8"/>
  <c r="A32" i="8"/>
  <c r="A35" i="9" l="1"/>
  <c r="C36" i="9" s="1"/>
  <c r="A33" i="8"/>
  <c r="E33" i="8"/>
  <c r="B33" i="8"/>
  <c r="C34" i="8"/>
  <c r="A36" i="9" l="1"/>
  <c r="C37" i="9" s="1"/>
  <c r="E34" i="8"/>
  <c r="A34" i="8"/>
  <c r="B34" i="8"/>
  <c r="C35" i="8"/>
  <c r="A37" i="9" l="1"/>
  <c r="C38" i="9" s="1"/>
  <c r="B35" i="8"/>
  <c r="C36" i="8"/>
  <c r="A35" i="8"/>
  <c r="E35" i="8"/>
  <c r="A38" i="9" l="1"/>
  <c r="C39" i="9" s="1"/>
  <c r="E36" i="8"/>
  <c r="B36" i="8"/>
  <c r="C37" i="8"/>
  <c r="A36" i="8"/>
  <c r="A39" i="9" l="1"/>
  <c r="C40" i="9" s="1"/>
  <c r="C38" i="8"/>
  <c r="A37" i="8"/>
  <c r="E37" i="8"/>
  <c r="B37" i="8"/>
  <c r="A40" i="9" l="1"/>
  <c r="C41" i="9" s="1"/>
  <c r="E38" i="8"/>
  <c r="C39" i="8"/>
  <c r="B38" i="8"/>
  <c r="A38" i="8"/>
  <c r="A41" i="9" l="1"/>
  <c r="C42" i="9" s="1"/>
  <c r="B39" i="8"/>
  <c r="C40" i="8"/>
  <c r="A39" i="8"/>
  <c r="E39" i="8"/>
  <c r="A42" i="9" l="1"/>
  <c r="C43" i="9" s="1"/>
  <c r="E40" i="8"/>
  <c r="B40" i="8"/>
  <c r="C41" i="8"/>
  <c r="A40" i="8"/>
  <c r="A43" i="9" l="1"/>
  <c r="C44" i="9" s="1"/>
  <c r="E41" i="8"/>
  <c r="B41" i="8"/>
  <c r="C42" i="8"/>
  <c r="A41" i="8"/>
  <c r="A44" i="9" l="1"/>
  <c r="C45" i="9" s="1"/>
  <c r="C43" i="8"/>
  <c r="E42" i="8"/>
  <c r="A42" i="8"/>
  <c r="B42" i="8"/>
  <c r="A45" i="9" l="1"/>
  <c r="C46" i="9" s="1"/>
  <c r="B43" i="8"/>
  <c r="A43" i="8"/>
  <c r="E43" i="8"/>
  <c r="A46" i="9" l="1"/>
  <c r="C47" i="9" s="1"/>
  <c r="A47" i="9" l="1"/>
  <c r="C48" i="9" s="1"/>
  <c r="A48" i="9" l="1"/>
</calcChain>
</file>

<file path=xl/sharedStrings.xml><?xml version="1.0" encoding="utf-8"?>
<sst xmlns="http://schemas.openxmlformats.org/spreadsheetml/2006/main" count="274" uniqueCount="32">
  <si>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</si>
  <si>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</si>
  <si>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</si>
  <si>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</si>
  <si>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</si>
  <si>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</si>
  <si>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</si>
  <si>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</si>
  <si>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</si>
  <si>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</si>
  <si>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</si>
  <si>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</si>
  <si>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休日率</t>
    <rPh sb="0" eb="2">
      <t>キュウジツ</t>
    </rPh>
    <rPh sb="2" eb="3">
      <t>リツ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</si>
  <si>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</si>
  <si>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※直前の土曜日</t>
    <rPh sb="1" eb="3">
      <t>チョクゼン</t>
    </rPh>
    <rPh sb="4" eb="7">
      <t>ドヨウビ</t>
    </rPh>
    <phoneticPr fontId="6"/>
  </si>
  <si>
    <t>川越市週休２日制適用工事要領（建築工事）</t>
    <phoneticPr fontId="6"/>
  </si>
  <si>
    <t>受注者名</t>
    <rPh sb="0" eb="3">
      <t>ジュチュウシャ</t>
    </rPh>
    <rPh sb="3" eb="4">
      <t>メイ</t>
    </rPh>
    <phoneticPr fontId="8"/>
  </si>
  <si>
    <t>工事場所</t>
    <rPh sb="0" eb="2">
      <t>コウジ</t>
    </rPh>
    <rPh sb="2" eb="4">
      <t>バショ</t>
    </rPh>
    <phoneticPr fontId="8"/>
  </si>
  <si>
    <t>現場着手日</t>
    <rPh sb="0" eb="2">
      <t>ゲンバ</t>
    </rPh>
    <rPh sb="2" eb="4">
      <t>チャクシュ</t>
    </rPh>
    <rPh sb="4" eb="5">
      <t>ビ</t>
    </rPh>
    <phoneticPr fontId="8"/>
  </si>
  <si>
    <t>現場完成日</t>
    <rPh sb="0" eb="2">
      <t>ゲンバ</t>
    </rPh>
    <rPh sb="2" eb="4">
      <t>カンセイ</t>
    </rPh>
    <rPh sb="4" eb="5">
      <t>ビ</t>
    </rPh>
    <phoneticPr fontId="8"/>
  </si>
  <si>
    <t>（様式第３号）</t>
    <phoneticPr fontId="6"/>
  </si>
  <si>
    <t>休日確保実績報告書</t>
    <phoneticPr fontId="6"/>
  </si>
  <si>
    <t>　＜週休２日制適用工事（交替制）【月単位の週休２日】＞</t>
    <rPh sb="17" eb="20">
      <t>ツキタンイ</t>
    </rPh>
    <phoneticPr fontId="6"/>
  </si>
  <si>
    <t>　＜週休２日制適用工事（交替制）【完全週休２日】＞</t>
    <phoneticPr fontId="6"/>
  </si>
  <si>
    <t>達成状況</t>
    <phoneticPr fontId="6"/>
  </si>
  <si>
    <t>○○工事</t>
    <phoneticPr fontId="8"/>
  </si>
  <si>
    <t>川越市○○町一丁目２番地３</t>
    <rPh sb="0" eb="3">
      <t>カワゴエシ</t>
    </rPh>
    <rPh sb="5" eb="6">
      <t>マチ</t>
    </rPh>
    <rPh sb="6" eb="9">
      <t>イチチョウメ</t>
    </rPh>
    <rPh sb="10" eb="12">
      <t>バンチ</t>
    </rPh>
    <phoneticPr fontId="8"/>
  </si>
  <si>
    <t>令和８年５月１２日から令和８年９月３０日まで</t>
    <phoneticPr fontId="8"/>
  </si>
  <si>
    <t>○○建設株式会社</t>
    <phoneticPr fontId="8"/>
  </si>
  <si>
    <t>夏季休暇（8/12～8/14）</t>
    <phoneticPr fontId="6"/>
  </si>
  <si>
    <t>土日の合計　０日</t>
    <rPh sb="7" eb="8">
      <t>ニチ</t>
    </rPh>
    <phoneticPr fontId="6"/>
  </si>
  <si>
    <t>○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</si>
</sst>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  <numFmt numFmtId="183" formatCode="[$-F800]dddd\,\ mmmm\ dd\,\ yyyy"/>
  </numFmts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0" fontId="5" fillId="0" borderId="8" xfId="11" applyFont="1" applyBorder="1" applyAlignment="1">
      <alignment horizontal="center" vertical="center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0" fillId="0" borderId="0" xfId="11" applyFont="1" applyAlignment="1">
      <alignment horizontal="right" vertical="center"/>
    </xf>
    <xf numFmtId="0" fontId="0" fillId="0" borderId="0" xfId="11" applyFont="1" applyAlignment="1">
      <alignment horizontal="center" vertical="center"/>
    </xf>
    <xf numFmtId="0" fontId="0" fillId="0" borderId="0" xfId="11" applyFont="1" applyAlignment="1">
      <alignment horizontal="center" vertical="center" shrinkToFit="1"/>
    </xf>
    <xf numFmtId="0" fontId="11" fillId="0" borderId="0" xfId="11" applyFont="1" applyAlignment="1">
      <alignment horizontal="left" vertical="center"/>
    </xf>
    <xf numFmtId="181" fontId="5" fillId="0" borderId="3" xfId="15" applyNumberFormat="1" applyFont="1" applyFill="1" applyBorder="1" applyAlignment="1">
      <alignment horizontal="center" vertical="center"/>
    </xf>
    <xf numFmtId="0" fontId="0" fillId="0" borderId="0" xfId="11" applyFont="1"/>
    <xf numFmtId="0" fontId="5" fillId="3" borderId="7" xfId="11" applyFont="1" applyFill="1" applyBorder="1" applyAlignment="1">
      <alignment horizontal="left" vertical="center"/>
    </xf>
    <xf numFmtId="0" fontId="5" fillId="0" borderId="0" xfId="11" applyFont="1" applyAlignment="1">
      <alignment horizontal="center" shrinkToFit="1"/>
    </xf>
    <xf numFmtId="0" fontId="5" fillId="3" borderId="7" xfId="11" applyFont="1" applyFill="1" applyBorder="1" applyAlignment="1">
      <alignment shrinkToFit="1"/>
    </xf>
    <xf numFmtId="0" fontId="5" fillId="3" borderId="7" xfId="11" applyFont="1" applyFill="1" applyBorder="1" applyAlignment="1">
      <alignment horizontal="center" shrinkToFit="1"/>
    </xf>
    <xf numFmtId="0" fontId="5" fillId="3" borderId="8" xfId="11" applyFont="1" applyFill="1" applyBorder="1" applyAlignment="1">
      <alignment shrinkToFit="1"/>
    </xf>
    <xf numFmtId="0" fontId="5" fillId="3" borderId="8" xfId="11" applyFont="1" applyFill="1" applyBorder="1" applyAlignment="1">
      <alignment horizontal="center" shrinkToFit="1"/>
    </xf>
    <xf numFmtId="0" fontId="0" fillId="0" borderId="1" xfId="11" applyFont="1" applyBorder="1" applyAlignment="1">
      <alignment horizontal="center" vertical="center"/>
    </xf>
    <xf numFmtId="20" fontId="5" fillId="0" borderId="0" xfId="11" applyNumberFormat="1" applyFont="1" applyAlignment="1">
      <alignment horizontal="center"/>
    </xf>
    <xf numFmtId="0" fontId="5" fillId="3" borderId="1" xfId="11" applyFont="1" applyFill="1" applyBorder="1" applyAlignment="1">
      <alignment horizontal="right" vertical="center" shrinkToFit="1"/>
    </xf>
    <xf numFmtId="0" fontId="9" fillId="3" borderId="1" xfId="11" applyFont="1" applyFill="1" applyBorder="1" applyAlignment="1">
      <alignment horizontal="left" vertical="center" wrapText="1" shrinkToFit="1"/>
    </xf>
    <xf numFmtId="0" fontId="9" fillId="3" borderId="1" xfId="11" applyFont="1" applyFill="1" applyBorder="1" applyAlignment="1">
      <alignment horizontal="left" vertical="center" shrinkToFit="1"/>
    </xf>
    <xf numFmtId="0" fontId="0" fillId="3" borderId="7" xfId="11" applyFont="1" applyFill="1" applyBorder="1" applyAlignment="1">
      <alignment horizontal="left" vertical="center"/>
    </xf>
    <xf numFmtId="0" fontId="5" fillId="0" borderId="14" xfId="11" applyFont="1" applyBorder="1" applyAlignment="1">
      <alignment horizontal="center" shrinkToFit="1"/>
    </xf>
    <xf numFmtId="0" fontId="9" fillId="3" borderId="2" xfId="11" applyFont="1" applyFill="1" applyBorder="1" applyAlignment="1">
      <alignment horizontal="left" vertical="center"/>
    </xf>
    <xf numFmtId="0" fontId="9" fillId="3" borderId="3" xfId="11" applyFont="1" applyFill="1" applyBorder="1" applyAlignment="1">
      <alignment horizontal="lef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0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0" fillId="0" borderId="8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  <xf numFmtId="0" fontId="9" fillId="3" borderId="2" xfId="11" applyFont="1" applyFill="1" applyBorder="1" applyAlignment="1">
      <alignment horizontal="left" vertical="center"/>
    </xf>
    <xf numFmtId="0" fontId="9" fillId="3" borderId="3" xfId="11" applyFont="1" applyFill="1" applyBorder="1" applyAlignment="1">
      <alignment horizontal="left" vertical="center"/>
    </xf>
    <xf numFmtId="0" fontId="5" fillId="0" borderId="2" xfId="11" applyFont="1" applyBorder="1" applyAlignment="1">
      <alignment horizontal="left" vertical="center"/>
    </xf>
    <xf numFmtId="0" fontId="5" fillId="0" borderId="3" xfId="11" applyFont="1" applyBorder="1" applyAlignment="1">
      <alignment horizontal="left" vertical="center"/>
    </xf>
    <xf numFmtId="183" fontId="5" fillId="3" borderId="11" xfId="11" applyNumberFormat="1" applyFont="1" applyFill="1" applyBorder="1" applyAlignment="1">
      <alignment horizontal="center" vertical="center"/>
    </xf>
    <xf numFmtId="183" fontId="5" fillId="0" borderId="0" xfId="11" applyNumberFormat="1" applyFont="1" applyAlignment="1">
      <alignment horizontal="center" vertical="center" shrinkToFit="1"/>
    </xf>
    <xf numFmtId="183" fontId="5" fillId="3" borderId="11" xfId="11" applyNumberFormat="1" applyFont="1" applyFill="1" applyBorder="1" applyAlignment="1">
      <alignment horizontal="center"/>
    </xf>
    <xf numFmtId="183" fontId="5" fillId="0" borderId="0" xfId="11" applyNumberFormat="1" applyFont="1" applyAlignment="1">
      <alignment horizont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0</xdr:row>
      <xdr:rowOff>47625</xdr:rowOff>
    </xdr:from>
    <xdr:ext cx="1552576" cy="5048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796A106-E133-4A99-BCC8-59F27A96F6F7}"/>
            </a:ext>
          </a:extLst>
        </xdr:cNvPr>
        <xdr:cNvSpPr txBox="1"/>
      </xdr:nvSpPr>
      <xdr:spPr>
        <a:xfrm>
          <a:off x="2133600" y="47625"/>
          <a:ext cx="1552576" cy="5048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着色されたセルに</a:t>
          </a:r>
          <a:endParaRPr kumimoji="1" lang="en-US" altLang="ja-JP" sz="12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入力してください</a:t>
          </a:r>
        </a:p>
      </xdr:txBody>
    </xdr:sp>
    <xdr:clientData/>
  </xdr:oneCellAnchor>
  <xdr:oneCellAnchor>
    <xdr:from>
      <xdr:col>0</xdr:col>
      <xdr:colOff>123825</xdr:colOff>
      <xdr:row>9</xdr:row>
      <xdr:rowOff>95250</xdr:rowOff>
    </xdr:from>
    <xdr:ext cx="3343275" cy="2286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D591F9-0C14-4A6F-BDCE-CC41C35BA018}"/>
            </a:ext>
          </a:extLst>
        </xdr:cNvPr>
        <xdr:cNvSpPr txBox="1"/>
      </xdr:nvSpPr>
      <xdr:spPr>
        <a:xfrm>
          <a:off x="123825" y="1905000"/>
          <a:ext cx="3343275" cy="228600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建築工事における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は、土曜日から金曜日までです。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571500</xdr:colOff>
      <xdr:row>5</xdr:row>
      <xdr:rowOff>38100</xdr:rowOff>
    </xdr:from>
    <xdr:ext cx="3638551" cy="2000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8899979-FAE6-4A7F-94DB-9230F8E107F7}"/>
            </a:ext>
          </a:extLst>
        </xdr:cNvPr>
        <xdr:cNvSpPr txBox="1"/>
      </xdr:nvSpPr>
      <xdr:spPr>
        <a:xfrm>
          <a:off x="3105150" y="1009650"/>
          <a:ext cx="3638551" cy="2000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現場着手日を入力すると、対象期間の週が表示されます。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4</xdr:col>
      <xdr:colOff>437862</xdr:colOff>
      <xdr:row>7</xdr:row>
      <xdr:rowOff>126053</xdr:rowOff>
    </xdr:from>
    <xdr:to>
      <xdr:col>6</xdr:col>
      <xdr:colOff>622962</xdr:colOff>
      <xdr:row>8</xdr:row>
      <xdr:rowOff>24503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474B6297-19C4-4887-8ADC-6FDC8747C8D4}"/>
            </a:ext>
          </a:extLst>
        </xdr:cNvPr>
        <xdr:cNvSpPr/>
      </xdr:nvSpPr>
      <xdr:spPr>
        <a:xfrm rot="9803117">
          <a:off x="2971512" y="1516703"/>
          <a:ext cx="2052000" cy="108000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828676</xdr:colOff>
      <xdr:row>2</xdr:row>
      <xdr:rowOff>219075</xdr:rowOff>
    </xdr:from>
    <xdr:to>
      <xdr:col>7</xdr:col>
      <xdr:colOff>1514476</xdr:colOff>
      <xdr:row>3</xdr:row>
      <xdr:rowOff>190500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DF719557-A2AC-4E9B-97DD-848437B0012E}"/>
            </a:ext>
          </a:extLst>
        </xdr:cNvPr>
        <xdr:cNvSpPr/>
      </xdr:nvSpPr>
      <xdr:spPr>
        <a:xfrm>
          <a:off x="5229226" y="561975"/>
          <a:ext cx="1524000" cy="20002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342900</xdr:colOff>
      <xdr:row>14</xdr:row>
      <xdr:rowOff>66675</xdr:rowOff>
    </xdr:from>
    <xdr:ext cx="4200525" cy="5048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333146C-E03C-4463-82AA-D3945AF7B48A}"/>
            </a:ext>
          </a:extLst>
        </xdr:cNvPr>
        <xdr:cNvSpPr txBox="1"/>
      </xdr:nvSpPr>
      <xdr:spPr>
        <a:xfrm>
          <a:off x="2457450" y="2924175"/>
          <a:ext cx="4200525" cy="5048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最初の週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については、</a:t>
          </a:r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現場着手日が平日の場合、土日合計日数は０日になりますので、休日が０日でも判定欄に〇を入力してください。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2</xdr:col>
      <xdr:colOff>9525</xdr:colOff>
      <xdr:row>12</xdr:row>
      <xdr:rowOff>19050</xdr:rowOff>
    </xdr:from>
    <xdr:to>
      <xdr:col>7</xdr:col>
      <xdr:colOff>1504950</xdr:colOff>
      <xdr:row>12</xdr:row>
      <xdr:rowOff>200025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C73D2E5-6E7B-49CD-9404-9F2A631F34E3}"/>
            </a:ext>
          </a:extLst>
        </xdr:cNvPr>
        <xdr:cNvSpPr/>
      </xdr:nvSpPr>
      <xdr:spPr>
        <a:xfrm>
          <a:off x="1104900" y="2457450"/>
          <a:ext cx="5638800" cy="18097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342899</xdr:colOff>
      <xdr:row>13</xdr:row>
      <xdr:rowOff>28986</xdr:rowOff>
    </xdr:from>
    <xdr:to>
      <xdr:col>7</xdr:col>
      <xdr:colOff>528636</xdr:colOff>
      <xdr:row>14</xdr:row>
      <xdr:rowOff>71436</xdr:rowOff>
    </xdr:to>
    <xdr:sp macro="" textlink="">
      <xdr:nvSpPr>
        <xdr:cNvPr id="9" name="矢印: 右 8">
          <a:extLst>
            <a:ext uri="{FF2B5EF4-FFF2-40B4-BE49-F238E27FC236}">
              <a16:creationId xmlns:a16="http://schemas.microsoft.com/office/drawing/2014/main" id="{B4558D83-469F-4DFF-AD73-B42305D8AEB3}"/>
            </a:ext>
          </a:extLst>
        </xdr:cNvPr>
        <xdr:cNvSpPr/>
      </xdr:nvSpPr>
      <xdr:spPr>
        <a:xfrm rot="16200000">
          <a:off x="5548518" y="2710067"/>
          <a:ext cx="252000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361950</xdr:colOff>
      <xdr:row>25</xdr:row>
      <xdr:rowOff>76200</xdr:rowOff>
    </xdr:from>
    <xdr:ext cx="4200526" cy="466725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4D41C0-5ABD-47D2-8BEE-81567B5F503E}"/>
            </a:ext>
          </a:extLst>
        </xdr:cNvPr>
        <xdr:cNvSpPr txBox="1"/>
      </xdr:nvSpPr>
      <xdr:spPr>
        <a:xfrm>
          <a:off x="2476500" y="5238750"/>
          <a:ext cx="4200526" cy="4667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夏季休暇（最大３日間）は対象期間外になり、対象日数及び休日数にカウントしません。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2</xdr:col>
      <xdr:colOff>0</xdr:colOff>
      <xdr:row>23</xdr:row>
      <xdr:rowOff>19050</xdr:rowOff>
    </xdr:from>
    <xdr:to>
      <xdr:col>7</xdr:col>
      <xdr:colOff>1495425</xdr:colOff>
      <xdr:row>23</xdr:row>
      <xdr:rowOff>200025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45B8A438-17C9-41DA-B0A9-EB5DBC071231}"/>
            </a:ext>
          </a:extLst>
        </xdr:cNvPr>
        <xdr:cNvSpPr/>
      </xdr:nvSpPr>
      <xdr:spPr>
        <a:xfrm>
          <a:off x="1095375" y="4762500"/>
          <a:ext cx="5638800" cy="18097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342900</xdr:colOff>
      <xdr:row>24</xdr:row>
      <xdr:rowOff>28575</xdr:rowOff>
    </xdr:from>
    <xdr:to>
      <xdr:col>7</xdr:col>
      <xdr:colOff>528637</xdr:colOff>
      <xdr:row>25</xdr:row>
      <xdr:rowOff>71025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19CCBD2E-687E-4711-B46B-918D175644D5}"/>
            </a:ext>
          </a:extLst>
        </xdr:cNvPr>
        <xdr:cNvSpPr/>
      </xdr:nvSpPr>
      <xdr:spPr>
        <a:xfrm rot="16200000">
          <a:off x="5548519" y="5014706"/>
          <a:ext cx="252000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142874</xdr:colOff>
      <xdr:row>32</xdr:row>
      <xdr:rowOff>180975</xdr:rowOff>
    </xdr:from>
    <xdr:ext cx="4057651" cy="53340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BE6DE74-2EEA-4E6E-AFAA-F87C1D57966B}"/>
            </a:ext>
          </a:extLst>
        </xdr:cNvPr>
        <xdr:cNvSpPr txBox="1"/>
      </xdr:nvSpPr>
      <xdr:spPr>
        <a:xfrm>
          <a:off x="647699" y="6810375"/>
          <a:ext cx="4057651" cy="533400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最終週以降が表示される場合は、不要な行を削除してください。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また、不足する場合は、行の追加を行ってください。</a:t>
          </a:r>
        </a:p>
      </xdr:txBody>
    </xdr:sp>
    <xdr:clientData/>
  </xdr:oneCellAnchor>
  <xdr:twoCellAnchor>
    <xdr:from>
      <xdr:col>1</xdr:col>
      <xdr:colOff>247650</xdr:colOff>
      <xdr:row>30</xdr:row>
      <xdr:rowOff>104775</xdr:rowOff>
    </xdr:from>
    <xdr:to>
      <xdr:col>1</xdr:col>
      <xdr:colOff>433387</xdr:colOff>
      <xdr:row>32</xdr:row>
      <xdr:rowOff>189675</xdr:rowOff>
    </xdr:to>
    <xdr:sp macro="" textlink="">
      <xdr:nvSpPr>
        <xdr:cNvPr id="16" name="矢印: 右 15">
          <a:extLst>
            <a:ext uri="{FF2B5EF4-FFF2-40B4-BE49-F238E27FC236}">
              <a16:creationId xmlns:a16="http://schemas.microsoft.com/office/drawing/2014/main" id="{61CCA81B-551C-427D-ABD7-F1ADEDD90FEE}"/>
            </a:ext>
          </a:extLst>
        </xdr:cNvPr>
        <xdr:cNvSpPr/>
      </xdr:nvSpPr>
      <xdr:spPr>
        <a:xfrm rot="16200000">
          <a:off x="593344" y="6474206"/>
          <a:ext cx="504000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590549</xdr:colOff>
      <xdr:row>19</xdr:row>
      <xdr:rowOff>19050</xdr:rowOff>
    </xdr:from>
    <xdr:ext cx="3448051" cy="63817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486A21-9F9D-476F-8FCA-63D2A529E1D8}"/>
            </a:ext>
          </a:extLst>
        </xdr:cNvPr>
        <xdr:cNvSpPr txBox="1"/>
      </xdr:nvSpPr>
      <xdr:spPr>
        <a:xfrm>
          <a:off x="2781299" y="3895725"/>
          <a:ext cx="3448051" cy="63817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休日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率が２８．５％未満であっても、その月の土日合計日数以上に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休日取得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している場合、月単位の週休２日は達成になります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ので</a:t>
          </a:r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、判定欄に〇を入力してください。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4</xdr:col>
      <xdr:colOff>0</xdr:colOff>
      <xdr:row>16</xdr:row>
      <xdr:rowOff>19050</xdr:rowOff>
    </xdr:from>
    <xdr:to>
      <xdr:col>7</xdr:col>
      <xdr:colOff>1485900</xdr:colOff>
      <xdr:row>16</xdr:row>
      <xdr:rowOff>200025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0E7868-BE25-4348-9335-E51F7EE39015}"/>
            </a:ext>
          </a:extLst>
        </xdr:cNvPr>
        <xdr:cNvSpPr/>
      </xdr:nvSpPr>
      <xdr:spPr>
        <a:xfrm>
          <a:off x="2190750" y="3267075"/>
          <a:ext cx="4371975" cy="18097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333376</xdr:colOff>
      <xdr:row>17</xdr:row>
      <xdr:rowOff>28575</xdr:rowOff>
    </xdr:from>
    <xdr:to>
      <xdr:col>5</xdr:col>
      <xdr:colOff>519113</xdr:colOff>
      <xdr:row>19</xdr:row>
      <xdr:rowOff>32927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23FA5E77-E511-4636-94BD-480D33BA742E}"/>
            </a:ext>
          </a:extLst>
        </xdr:cNvPr>
        <xdr:cNvSpPr/>
      </xdr:nvSpPr>
      <xdr:spPr>
        <a:xfrm rot="16200000">
          <a:off x="3252994" y="3605007"/>
          <a:ext cx="423452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238125</xdr:colOff>
      <xdr:row>0</xdr:row>
      <xdr:rowOff>38100</xdr:rowOff>
    </xdr:from>
    <xdr:ext cx="1552576" cy="5048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23B61EA-B321-46CB-8213-A68DC4B3F3C1}"/>
            </a:ext>
          </a:extLst>
        </xdr:cNvPr>
        <xdr:cNvSpPr txBox="1"/>
      </xdr:nvSpPr>
      <xdr:spPr>
        <a:xfrm>
          <a:off x="2009775" y="38100"/>
          <a:ext cx="1552576" cy="5048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着色されたセルに</a:t>
          </a:r>
          <a:endParaRPr kumimoji="1" lang="en-US" altLang="ja-JP" sz="12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入力してください</a:t>
          </a:r>
        </a:p>
      </xdr:txBody>
    </xdr:sp>
    <xdr:clientData/>
  </xdr:oneCellAnchor>
  <xdr:oneCellAnchor>
    <xdr:from>
      <xdr:col>4</xdr:col>
      <xdr:colOff>628938</xdr:colOff>
      <xdr:row>5</xdr:row>
      <xdr:rowOff>57150</xdr:rowOff>
    </xdr:from>
    <xdr:ext cx="3638551" cy="200025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1DC9129C-C8BF-4B92-B998-2A55748946C2}"/>
            </a:ext>
          </a:extLst>
        </xdr:cNvPr>
        <xdr:cNvSpPr txBox="1"/>
      </xdr:nvSpPr>
      <xdr:spPr>
        <a:xfrm>
          <a:off x="2819688" y="1000125"/>
          <a:ext cx="3638551" cy="2000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現場着手日を入力すると、対象期間の月が表示されます。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2</xdr:col>
      <xdr:colOff>601176</xdr:colOff>
      <xdr:row>8</xdr:row>
      <xdr:rowOff>206423</xdr:rowOff>
    </xdr:from>
    <xdr:to>
      <xdr:col>6</xdr:col>
      <xdr:colOff>834351</xdr:colOff>
      <xdr:row>9</xdr:row>
      <xdr:rowOff>104873</xdr:rowOff>
    </xdr:to>
    <xdr:sp macro="" textlink="">
      <xdr:nvSpPr>
        <xdr:cNvPr id="8" name="矢印: 右 7">
          <a:extLst>
            <a:ext uri="{FF2B5EF4-FFF2-40B4-BE49-F238E27FC236}">
              <a16:creationId xmlns:a16="http://schemas.microsoft.com/office/drawing/2014/main" id="{E772FB9F-33B5-4980-BF3D-6847B329355D}"/>
            </a:ext>
          </a:extLst>
        </xdr:cNvPr>
        <xdr:cNvSpPr/>
      </xdr:nvSpPr>
      <xdr:spPr>
        <a:xfrm rot="9446381">
          <a:off x="1696551" y="1778048"/>
          <a:ext cx="3024000" cy="108000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1181389</xdr:colOff>
      <xdr:row>2</xdr:row>
      <xdr:rowOff>190500</xdr:rowOff>
    </xdr:from>
    <xdr:to>
      <xdr:col>8</xdr:col>
      <xdr:colOff>19339</xdr:colOff>
      <xdr:row>3</xdr:row>
      <xdr:rowOff>190500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ADA2818D-406C-42A6-B522-B1912C184E9C}"/>
            </a:ext>
          </a:extLst>
        </xdr:cNvPr>
        <xdr:cNvSpPr/>
      </xdr:nvSpPr>
      <xdr:spPr>
        <a:xfrm>
          <a:off x="5067589" y="533400"/>
          <a:ext cx="1524000" cy="20002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1"/>
  <sheetViews>
    <sheetView tabSelected="1" view="pageBreakPreview" zoomScaleNormal="100" zoomScaleSheetLayoutView="100" workbookViewId="0">
      <pane ySplit="12" topLeftCell="A13" activePane="bottomLeft" state="frozen"/>
      <selection pane="bottomLeft"/>
    </sheetView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6" width="11.125" style="3" customWidth="1"/>
    <col min="7" max="7" width="11" style="3" customWidth="1"/>
    <col min="8" max="8" width="20" style="2" customWidth="1"/>
    <col min="9" max="9" width="12.625" style="2" customWidth="1"/>
    <col min="10" max="10" width="15.625" style="2" bestFit="1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0" x14ac:dyDescent="0.15">
      <c r="H1" s="18" t="s">
        <v>15</v>
      </c>
    </row>
    <row r="2" spans="1:10" x14ac:dyDescent="0.15">
      <c r="H2" s="18" t="s">
        <v>20</v>
      </c>
    </row>
    <row r="3" spans="1:10" ht="18" thickBot="1" x14ac:dyDescent="0.2">
      <c r="A3" s="21" t="s">
        <v>21</v>
      </c>
      <c r="F3" s="2"/>
    </row>
    <row r="4" spans="1:10" ht="16.149999999999999" customHeight="1" thickBot="1" x14ac:dyDescent="0.2">
      <c r="A4" s="15" t="s">
        <v>23</v>
      </c>
      <c r="F4" s="2"/>
      <c r="G4" s="19" t="s">
        <v>18</v>
      </c>
      <c r="H4" s="56">
        <v>46023</v>
      </c>
      <c r="I4" s="20" t="s">
        <v>14</v>
      </c>
      <c r="J4" s="57">
        <f>H4-WEEKDAY(H4,1)</f>
        <v>46018</v>
      </c>
    </row>
    <row r="5" spans="1:10" ht="16.149999999999999" customHeight="1" thickBot="1" x14ac:dyDescent="0.2">
      <c r="F5" s="4"/>
      <c r="G5" s="19" t="s">
        <v>19</v>
      </c>
      <c r="H5" s="56"/>
    </row>
    <row r="6" spans="1:10" ht="16.5" customHeight="1" x14ac:dyDescent="0.15">
      <c r="A6" s="44" t="s">
        <v>2</v>
      </c>
      <c r="B6" s="44"/>
      <c r="C6" s="24"/>
      <c r="D6" s="26"/>
      <c r="E6" s="27"/>
      <c r="F6" s="27"/>
      <c r="G6" s="27"/>
      <c r="H6" s="25"/>
    </row>
    <row r="7" spans="1:10" ht="16.5" customHeight="1" x14ac:dyDescent="0.15">
      <c r="A7" s="45" t="s">
        <v>17</v>
      </c>
      <c r="B7" s="43"/>
      <c r="C7" s="24"/>
      <c r="D7" s="28"/>
      <c r="E7" s="29"/>
      <c r="F7" s="29"/>
      <c r="G7" s="29"/>
      <c r="H7" s="25"/>
    </row>
    <row r="8" spans="1:10" ht="16.5" customHeight="1" x14ac:dyDescent="0.15">
      <c r="A8" s="43" t="s">
        <v>3</v>
      </c>
      <c r="B8" s="43"/>
      <c r="C8" s="24"/>
      <c r="D8" s="28"/>
      <c r="E8" s="29"/>
      <c r="F8" s="29"/>
      <c r="G8" s="29"/>
      <c r="H8" s="25"/>
    </row>
    <row r="9" spans="1:10" ht="16.5" customHeight="1" x14ac:dyDescent="0.15">
      <c r="A9" s="45" t="s">
        <v>16</v>
      </c>
      <c r="B9" s="43"/>
      <c r="C9" s="24"/>
      <c r="D9" s="28"/>
      <c r="E9" s="29"/>
      <c r="F9" s="29"/>
      <c r="G9" s="29"/>
      <c r="H9" s="25"/>
    </row>
    <row r="10" spans="1:10" ht="16.5" customHeight="1" x14ac:dyDescent="0.15">
      <c r="A10" s="1"/>
    </row>
    <row r="11" spans="1:10" ht="16.5" customHeight="1" x14ac:dyDescent="0.15">
      <c r="A11" s="46" t="s">
        <v>1</v>
      </c>
      <c r="B11" s="47"/>
      <c r="C11" s="47"/>
      <c r="D11" s="47"/>
      <c r="E11" s="48"/>
      <c r="F11" s="39" t="s">
        <v>12</v>
      </c>
      <c r="G11" s="39" t="s">
        <v>4</v>
      </c>
      <c r="H11" s="40" t="s">
        <v>5</v>
      </c>
    </row>
    <row r="12" spans="1:10" ht="16.5" customHeight="1" x14ac:dyDescent="0.15">
      <c r="A12" s="49"/>
      <c r="B12" s="50"/>
      <c r="C12" s="50"/>
      <c r="D12" s="50"/>
      <c r="E12" s="51"/>
      <c r="F12" s="39"/>
      <c r="G12" s="39"/>
      <c r="H12" s="41"/>
    </row>
    <row r="13" spans="1:10" ht="17.100000000000001" customHeight="1" x14ac:dyDescent="0.15">
      <c r="A13" s="6">
        <f t="shared" ref="A13:A43" si="0">MONTH(C13)</f>
        <v>12</v>
      </c>
      <c r="B13" s="7">
        <f t="shared" ref="B13:B43" si="1">WEEKNUM(C13,2)-WEEKNUM(DATE(YEAR(C13),MONTH(C13),1),2)+1</f>
        <v>4</v>
      </c>
      <c r="C13" s="8">
        <f>J4</f>
        <v>46018</v>
      </c>
      <c r="D13" s="5" t="s">
        <v>0</v>
      </c>
      <c r="E13" s="9">
        <f>C13+6</f>
        <v>46024</v>
      </c>
      <c r="F13" s="13"/>
      <c r="G13" s="10" t="str">
        <f>IF(F13&gt;=0.285,"○","×")</f>
        <v>×</v>
      </c>
      <c r="H13" s="32"/>
    </row>
    <row r="14" spans="1:10" ht="17.100000000000001" customHeight="1" x14ac:dyDescent="0.15">
      <c r="A14" s="6">
        <f t="shared" si="0"/>
        <v>1</v>
      </c>
      <c r="B14" s="7">
        <f t="shared" si="1"/>
        <v>1</v>
      </c>
      <c r="C14" s="8">
        <f>C13+7</f>
        <v>46025</v>
      </c>
      <c r="D14" s="5" t="s">
        <v>0</v>
      </c>
      <c r="E14" s="9">
        <f>C14+6</f>
        <v>46031</v>
      </c>
      <c r="F14" s="13"/>
      <c r="G14" s="10" t="str">
        <f>IF(F14&gt;=0.285,"○","×")</f>
        <v>×</v>
      </c>
      <c r="H14" s="32"/>
      <c r="J14" s="23"/>
    </row>
    <row r="15" spans="1:10" ht="17.100000000000001" customHeight="1" x14ac:dyDescent="0.15">
      <c r="A15" s="6">
        <f t="shared" si="0"/>
        <v>1</v>
      </c>
      <c r="B15" s="7">
        <f t="shared" si="1"/>
        <v>2</v>
      </c>
      <c r="C15" s="8">
        <f t="shared" ref="C15:C43" si="2">C14+7</f>
        <v>46032</v>
      </c>
      <c r="D15" s="5" t="s">
        <v>0</v>
      </c>
      <c r="E15" s="9">
        <f>C15+6</f>
        <v>46038</v>
      </c>
      <c r="F15" s="13"/>
      <c r="G15" s="10" t="str">
        <f t="shared" ref="G15:G43" si="3">IF(F15&gt;=0.285,"○","×")</f>
        <v>×</v>
      </c>
      <c r="H15" s="32"/>
    </row>
    <row r="16" spans="1:10" ht="17.100000000000001" customHeight="1" x14ac:dyDescent="0.15">
      <c r="A16" s="6">
        <f t="shared" si="0"/>
        <v>1</v>
      </c>
      <c r="B16" s="7">
        <f t="shared" si="1"/>
        <v>3</v>
      </c>
      <c r="C16" s="8">
        <f t="shared" si="2"/>
        <v>46039</v>
      </c>
      <c r="D16" s="5" t="s">
        <v>0</v>
      </c>
      <c r="E16" s="9">
        <f t="shared" ref="E16:E43" si="4">C16+6</f>
        <v>46045</v>
      </c>
      <c r="F16" s="13"/>
      <c r="G16" s="10" t="str">
        <f t="shared" si="3"/>
        <v>×</v>
      </c>
      <c r="H16" s="32"/>
    </row>
    <row r="17" spans="1:8" ht="17.100000000000001" customHeight="1" x14ac:dyDescent="0.15">
      <c r="A17" s="6">
        <f t="shared" si="0"/>
        <v>1</v>
      </c>
      <c r="B17" s="7">
        <f t="shared" si="1"/>
        <v>4</v>
      </c>
      <c r="C17" s="8">
        <f t="shared" si="2"/>
        <v>46046</v>
      </c>
      <c r="D17" s="5" t="s">
        <v>0</v>
      </c>
      <c r="E17" s="9">
        <f t="shared" si="4"/>
        <v>46052</v>
      </c>
      <c r="F17" s="13"/>
      <c r="G17" s="10" t="str">
        <f t="shared" si="3"/>
        <v>×</v>
      </c>
      <c r="H17" s="32"/>
    </row>
    <row r="18" spans="1:8" ht="17.100000000000001" customHeight="1" x14ac:dyDescent="0.15">
      <c r="A18" s="6">
        <f t="shared" si="0"/>
        <v>1</v>
      </c>
      <c r="B18" s="7">
        <f t="shared" si="1"/>
        <v>5</v>
      </c>
      <c r="C18" s="8">
        <f t="shared" si="2"/>
        <v>46053</v>
      </c>
      <c r="D18" s="5" t="s">
        <v>0</v>
      </c>
      <c r="E18" s="9">
        <f t="shared" si="4"/>
        <v>46059</v>
      </c>
      <c r="F18" s="13"/>
      <c r="G18" s="10" t="str">
        <f t="shared" si="3"/>
        <v>×</v>
      </c>
      <c r="H18" s="32"/>
    </row>
    <row r="19" spans="1:8" ht="17.100000000000001" customHeight="1" x14ac:dyDescent="0.15">
      <c r="A19" s="6">
        <f t="shared" si="0"/>
        <v>2</v>
      </c>
      <c r="B19" s="7">
        <f t="shared" si="1"/>
        <v>2</v>
      </c>
      <c r="C19" s="8">
        <f t="shared" si="2"/>
        <v>46060</v>
      </c>
      <c r="D19" s="5" t="s">
        <v>0</v>
      </c>
      <c r="E19" s="9">
        <f t="shared" si="4"/>
        <v>46066</v>
      </c>
      <c r="F19" s="13"/>
      <c r="G19" s="10" t="str">
        <f t="shared" si="3"/>
        <v>×</v>
      </c>
      <c r="H19" s="32"/>
    </row>
    <row r="20" spans="1:8" ht="17.100000000000001" customHeight="1" x14ac:dyDescent="0.15">
      <c r="A20" s="6">
        <f t="shared" si="0"/>
        <v>2</v>
      </c>
      <c r="B20" s="7">
        <f t="shared" si="1"/>
        <v>3</v>
      </c>
      <c r="C20" s="8">
        <f t="shared" si="2"/>
        <v>46067</v>
      </c>
      <c r="D20" s="5" t="s">
        <v>0</v>
      </c>
      <c r="E20" s="9">
        <f t="shared" si="4"/>
        <v>46073</v>
      </c>
      <c r="F20" s="13"/>
      <c r="G20" s="10" t="str">
        <f t="shared" si="3"/>
        <v>×</v>
      </c>
      <c r="H20" s="32"/>
    </row>
    <row r="21" spans="1:8" ht="17.100000000000001" customHeight="1" x14ac:dyDescent="0.15">
      <c r="A21" s="6">
        <f t="shared" si="0"/>
        <v>2</v>
      </c>
      <c r="B21" s="7">
        <f t="shared" si="1"/>
        <v>4</v>
      </c>
      <c r="C21" s="8">
        <f t="shared" si="2"/>
        <v>46074</v>
      </c>
      <c r="D21" s="5" t="s">
        <v>0</v>
      </c>
      <c r="E21" s="9">
        <f t="shared" si="4"/>
        <v>46080</v>
      </c>
      <c r="F21" s="13"/>
      <c r="G21" s="10" t="str">
        <f t="shared" si="3"/>
        <v>×</v>
      </c>
      <c r="H21" s="32"/>
    </row>
    <row r="22" spans="1:8" ht="17.100000000000001" customHeight="1" x14ac:dyDescent="0.15">
      <c r="A22" s="6">
        <f t="shared" si="0"/>
        <v>2</v>
      </c>
      <c r="B22" s="7">
        <f t="shared" si="1"/>
        <v>5</v>
      </c>
      <c r="C22" s="8">
        <f t="shared" si="2"/>
        <v>46081</v>
      </c>
      <c r="D22" s="5" t="s">
        <v>0</v>
      </c>
      <c r="E22" s="9">
        <f t="shared" si="4"/>
        <v>46087</v>
      </c>
      <c r="F22" s="13"/>
      <c r="G22" s="10" t="str">
        <f t="shared" si="3"/>
        <v>×</v>
      </c>
      <c r="H22" s="32"/>
    </row>
    <row r="23" spans="1:8" ht="17.100000000000001" customHeight="1" x14ac:dyDescent="0.15">
      <c r="A23" s="6">
        <f t="shared" si="0"/>
        <v>3</v>
      </c>
      <c r="B23" s="7">
        <f t="shared" si="1"/>
        <v>2</v>
      </c>
      <c r="C23" s="8">
        <f t="shared" si="2"/>
        <v>46088</v>
      </c>
      <c r="D23" s="5" t="s">
        <v>0</v>
      </c>
      <c r="E23" s="9">
        <f t="shared" si="4"/>
        <v>46094</v>
      </c>
      <c r="F23" s="13"/>
      <c r="G23" s="10" t="str">
        <f t="shared" si="3"/>
        <v>×</v>
      </c>
      <c r="H23" s="32"/>
    </row>
    <row r="24" spans="1:8" ht="17.100000000000001" customHeight="1" x14ac:dyDescent="0.15">
      <c r="A24" s="6">
        <f t="shared" si="0"/>
        <v>3</v>
      </c>
      <c r="B24" s="7">
        <f t="shared" si="1"/>
        <v>3</v>
      </c>
      <c r="C24" s="8">
        <f t="shared" si="2"/>
        <v>46095</v>
      </c>
      <c r="D24" s="5" t="s">
        <v>0</v>
      </c>
      <c r="E24" s="9">
        <f t="shared" si="4"/>
        <v>46101</v>
      </c>
      <c r="F24" s="13"/>
      <c r="G24" s="10" t="str">
        <f t="shared" si="3"/>
        <v>×</v>
      </c>
      <c r="H24" s="32"/>
    </row>
    <row r="25" spans="1:8" ht="17.100000000000001" customHeight="1" x14ac:dyDescent="0.15">
      <c r="A25" s="6">
        <f t="shared" si="0"/>
        <v>3</v>
      </c>
      <c r="B25" s="7">
        <f t="shared" si="1"/>
        <v>4</v>
      </c>
      <c r="C25" s="8">
        <f t="shared" si="2"/>
        <v>46102</v>
      </c>
      <c r="D25" s="5" t="s">
        <v>0</v>
      </c>
      <c r="E25" s="9">
        <f t="shared" si="4"/>
        <v>46108</v>
      </c>
      <c r="F25" s="13"/>
      <c r="G25" s="10" t="str">
        <f t="shared" si="3"/>
        <v>×</v>
      </c>
      <c r="H25" s="32"/>
    </row>
    <row r="26" spans="1:8" ht="17.100000000000001" customHeight="1" x14ac:dyDescent="0.15">
      <c r="A26" s="6">
        <f t="shared" si="0"/>
        <v>3</v>
      </c>
      <c r="B26" s="7">
        <f t="shared" si="1"/>
        <v>5</v>
      </c>
      <c r="C26" s="8">
        <f t="shared" si="2"/>
        <v>46109</v>
      </c>
      <c r="D26" s="5" t="s">
        <v>0</v>
      </c>
      <c r="E26" s="9">
        <f t="shared" si="4"/>
        <v>46115</v>
      </c>
      <c r="F26" s="13"/>
      <c r="G26" s="10" t="str">
        <f t="shared" si="3"/>
        <v>×</v>
      </c>
      <c r="H26" s="32"/>
    </row>
    <row r="27" spans="1:8" ht="17.100000000000001" customHeight="1" x14ac:dyDescent="0.15">
      <c r="A27" s="6">
        <f t="shared" si="0"/>
        <v>4</v>
      </c>
      <c r="B27" s="7">
        <f t="shared" si="1"/>
        <v>1</v>
      </c>
      <c r="C27" s="8">
        <f t="shared" si="2"/>
        <v>46116</v>
      </c>
      <c r="D27" s="5" t="s">
        <v>0</v>
      </c>
      <c r="E27" s="9">
        <f t="shared" si="4"/>
        <v>46122</v>
      </c>
      <c r="F27" s="13"/>
      <c r="G27" s="10" t="str">
        <f t="shared" si="3"/>
        <v>×</v>
      </c>
      <c r="H27" s="32"/>
    </row>
    <row r="28" spans="1:8" ht="17.100000000000001" customHeight="1" x14ac:dyDescent="0.15">
      <c r="A28" s="6">
        <f t="shared" si="0"/>
        <v>4</v>
      </c>
      <c r="B28" s="7">
        <f t="shared" si="1"/>
        <v>2</v>
      </c>
      <c r="C28" s="8">
        <f t="shared" si="2"/>
        <v>46123</v>
      </c>
      <c r="D28" s="5" t="s">
        <v>0</v>
      </c>
      <c r="E28" s="9">
        <f t="shared" si="4"/>
        <v>46129</v>
      </c>
      <c r="F28" s="13"/>
      <c r="G28" s="10" t="str">
        <f t="shared" si="3"/>
        <v>×</v>
      </c>
      <c r="H28" s="32"/>
    </row>
    <row r="29" spans="1:8" ht="17.100000000000001" customHeight="1" x14ac:dyDescent="0.15">
      <c r="A29" s="6">
        <f t="shared" si="0"/>
        <v>4</v>
      </c>
      <c r="B29" s="7">
        <f t="shared" si="1"/>
        <v>3</v>
      </c>
      <c r="C29" s="8">
        <f t="shared" si="2"/>
        <v>46130</v>
      </c>
      <c r="D29" s="5" t="s">
        <v>0</v>
      </c>
      <c r="E29" s="9">
        <f t="shared" si="4"/>
        <v>46136</v>
      </c>
      <c r="F29" s="13"/>
      <c r="G29" s="10" t="str">
        <f t="shared" si="3"/>
        <v>×</v>
      </c>
      <c r="H29" s="32"/>
    </row>
    <row r="30" spans="1:8" ht="17.100000000000001" customHeight="1" x14ac:dyDescent="0.15">
      <c r="A30" s="6">
        <f t="shared" si="0"/>
        <v>4</v>
      </c>
      <c r="B30" s="7">
        <f t="shared" si="1"/>
        <v>4</v>
      </c>
      <c r="C30" s="8">
        <f t="shared" si="2"/>
        <v>46137</v>
      </c>
      <c r="D30" s="5" t="s">
        <v>0</v>
      </c>
      <c r="E30" s="9">
        <f t="shared" si="4"/>
        <v>46143</v>
      </c>
      <c r="F30" s="13"/>
      <c r="G30" s="10" t="str">
        <f t="shared" si="3"/>
        <v>×</v>
      </c>
      <c r="H30" s="32"/>
    </row>
    <row r="31" spans="1:8" ht="17.100000000000001" customHeight="1" x14ac:dyDescent="0.15">
      <c r="A31" s="6">
        <f t="shared" si="0"/>
        <v>5</v>
      </c>
      <c r="B31" s="7">
        <f t="shared" si="1"/>
        <v>1</v>
      </c>
      <c r="C31" s="8">
        <f t="shared" si="2"/>
        <v>46144</v>
      </c>
      <c r="D31" s="5" t="s">
        <v>0</v>
      </c>
      <c r="E31" s="9">
        <f t="shared" si="4"/>
        <v>46150</v>
      </c>
      <c r="F31" s="13"/>
      <c r="G31" s="10" t="str">
        <f t="shared" si="3"/>
        <v>×</v>
      </c>
      <c r="H31" s="32"/>
    </row>
    <row r="32" spans="1:8" ht="17.100000000000001" customHeight="1" x14ac:dyDescent="0.15">
      <c r="A32" s="6">
        <f t="shared" si="0"/>
        <v>5</v>
      </c>
      <c r="B32" s="7">
        <f t="shared" si="1"/>
        <v>2</v>
      </c>
      <c r="C32" s="8">
        <f t="shared" si="2"/>
        <v>46151</v>
      </c>
      <c r="D32" s="5" t="s">
        <v>0</v>
      </c>
      <c r="E32" s="9">
        <f t="shared" si="4"/>
        <v>46157</v>
      </c>
      <c r="F32" s="13"/>
      <c r="G32" s="10" t="str">
        <f t="shared" si="3"/>
        <v>×</v>
      </c>
      <c r="H32" s="32"/>
    </row>
    <row r="33" spans="1:12" ht="17.100000000000001" customHeight="1" x14ac:dyDescent="0.15">
      <c r="A33" s="6">
        <f t="shared" si="0"/>
        <v>5</v>
      </c>
      <c r="B33" s="7">
        <f t="shared" si="1"/>
        <v>3</v>
      </c>
      <c r="C33" s="8">
        <f t="shared" si="2"/>
        <v>46158</v>
      </c>
      <c r="D33" s="5" t="s">
        <v>0</v>
      </c>
      <c r="E33" s="9">
        <f t="shared" si="4"/>
        <v>46164</v>
      </c>
      <c r="F33" s="13"/>
      <c r="G33" s="10" t="str">
        <f t="shared" si="3"/>
        <v>×</v>
      </c>
      <c r="H33" s="32"/>
    </row>
    <row r="34" spans="1:12" ht="17.100000000000001" customHeight="1" x14ac:dyDescent="0.15">
      <c r="A34" s="6">
        <f t="shared" si="0"/>
        <v>5</v>
      </c>
      <c r="B34" s="7">
        <f t="shared" si="1"/>
        <v>4</v>
      </c>
      <c r="C34" s="8">
        <f t="shared" si="2"/>
        <v>46165</v>
      </c>
      <c r="D34" s="5" t="s">
        <v>0</v>
      </c>
      <c r="E34" s="9">
        <f t="shared" si="4"/>
        <v>46171</v>
      </c>
      <c r="F34" s="13"/>
      <c r="G34" s="10" t="str">
        <f t="shared" si="3"/>
        <v>×</v>
      </c>
      <c r="H34" s="32"/>
    </row>
    <row r="35" spans="1:12" ht="17.100000000000001" customHeight="1" x14ac:dyDescent="0.15">
      <c r="A35" s="6">
        <f t="shared" si="0"/>
        <v>5</v>
      </c>
      <c r="B35" s="7">
        <f t="shared" si="1"/>
        <v>5</v>
      </c>
      <c r="C35" s="8">
        <f t="shared" si="2"/>
        <v>46172</v>
      </c>
      <c r="D35" s="5" t="s">
        <v>0</v>
      </c>
      <c r="E35" s="9">
        <f t="shared" si="4"/>
        <v>46178</v>
      </c>
      <c r="F35" s="13"/>
      <c r="G35" s="10" t="str">
        <f t="shared" si="3"/>
        <v>×</v>
      </c>
      <c r="H35" s="32"/>
    </row>
    <row r="36" spans="1:12" ht="17.100000000000001" customHeight="1" x14ac:dyDescent="0.15">
      <c r="A36" s="6">
        <f t="shared" si="0"/>
        <v>6</v>
      </c>
      <c r="B36" s="7">
        <f t="shared" si="1"/>
        <v>1</v>
      </c>
      <c r="C36" s="8">
        <f t="shared" si="2"/>
        <v>46179</v>
      </c>
      <c r="D36" s="5" t="s">
        <v>0</v>
      </c>
      <c r="E36" s="9">
        <f t="shared" si="4"/>
        <v>46185</v>
      </c>
      <c r="F36" s="13"/>
      <c r="G36" s="10" t="str">
        <f t="shared" si="3"/>
        <v>×</v>
      </c>
      <c r="H36" s="32"/>
    </row>
    <row r="37" spans="1:12" ht="17.100000000000001" customHeight="1" x14ac:dyDescent="0.15">
      <c r="A37" s="6">
        <f t="shared" si="0"/>
        <v>6</v>
      </c>
      <c r="B37" s="7">
        <f t="shared" si="1"/>
        <v>2</v>
      </c>
      <c r="C37" s="8">
        <f t="shared" si="2"/>
        <v>46186</v>
      </c>
      <c r="D37" s="5" t="s">
        <v>0</v>
      </c>
      <c r="E37" s="9">
        <f t="shared" si="4"/>
        <v>46192</v>
      </c>
      <c r="F37" s="13"/>
      <c r="G37" s="10" t="str">
        <f t="shared" si="3"/>
        <v>×</v>
      </c>
      <c r="H37" s="32"/>
    </row>
    <row r="38" spans="1:12" ht="17.100000000000001" customHeight="1" x14ac:dyDescent="0.15">
      <c r="A38" s="6">
        <f t="shared" si="0"/>
        <v>6</v>
      </c>
      <c r="B38" s="7">
        <f t="shared" si="1"/>
        <v>3</v>
      </c>
      <c r="C38" s="8">
        <f t="shared" si="2"/>
        <v>46193</v>
      </c>
      <c r="D38" s="5" t="s">
        <v>0</v>
      </c>
      <c r="E38" s="9">
        <f t="shared" si="4"/>
        <v>46199</v>
      </c>
      <c r="F38" s="13"/>
      <c r="G38" s="10" t="str">
        <f t="shared" si="3"/>
        <v>×</v>
      </c>
      <c r="H38" s="32"/>
    </row>
    <row r="39" spans="1:12" ht="17.100000000000001" customHeight="1" x14ac:dyDescent="0.15">
      <c r="A39" s="6">
        <f t="shared" si="0"/>
        <v>6</v>
      </c>
      <c r="B39" s="7">
        <f t="shared" si="1"/>
        <v>4</v>
      </c>
      <c r="C39" s="8">
        <f t="shared" si="2"/>
        <v>46200</v>
      </c>
      <c r="D39" s="5" t="s">
        <v>0</v>
      </c>
      <c r="E39" s="9">
        <f t="shared" si="4"/>
        <v>46206</v>
      </c>
      <c r="F39" s="13"/>
      <c r="G39" s="10" t="str">
        <f t="shared" si="3"/>
        <v>×</v>
      </c>
      <c r="H39" s="32"/>
    </row>
    <row r="40" spans="1:12" ht="17.100000000000001" customHeight="1" x14ac:dyDescent="0.15">
      <c r="A40" s="6">
        <f t="shared" si="0"/>
        <v>7</v>
      </c>
      <c r="B40" s="7">
        <f t="shared" si="1"/>
        <v>1</v>
      </c>
      <c r="C40" s="8">
        <f t="shared" si="2"/>
        <v>46207</v>
      </c>
      <c r="D40" s="5" t="s">
        <v>0</v>
      </c>
      <c r="E40" s="9">
        <f t="shared" si="4"/>
        <v>46213</v>
      </c>
      <c r="F40" s="13"/>
      <c r="G40" s="10" t="str">
        <f t="shared" si="3"/>
        <v>×</v>
      </c>
      <c r="H40" s="32"/>
    </row>
    <row r="41" spans="1:12" ht="17.100000000000001" customHeight="1" x14ac:dyDescent="0.15">
      <c r="A41" s="6">
        <f t="shared" si="0"/>
        <v>7</v>
      </c>
      <c r="B41" s="7">
        <f t="shared" si="1"/>
        <v>2</v>
      </c>
      <c r="C41" s="8">
        <f t="shared" si="2"/>
        <v>46214</v>
      </c>
      <c r="D41" s="5" t="s">
        <v>0</v>
      </c>
      <c r="E41" s="9">
        <f t="shared" si="4"/>
        <v>46220</v>
      </c>
      <c r="F41" s="13"/>
      <c r="G41" s="10" t="str">
        <f t="shared" si="3"/>
        <v>×</v>
      </c>
      <c r="H41" s="32"/>
    </row>
    <row r="42" spans="1:12" ht="17.100000000000001" customHeight="1" x14ac:dyDescent="0.15">
      <c r="A42" s="6">
        <f t="shared" si="0"/>
        <v>7</v>
      </c>
      <c r="B42" s="7">
        <f t="shared" si="1"/>
        <v>3</v>
      </c>
      <c r="C42" s="8">
        <f t="shared" si="2"/>
        <v>46221</v>
      </c>
      <c r="D42" s="5" t="s">
        <v>0</v>
      </c>
      <c r="E42" s="9">
        <f t="shared" si="4"/>
        <v>46227</v>
      </c>
      <c r="F42" s="13"/>
      <c r="G42" s="10" t="str">
        <f t="shared" si="3"/>
        <v>×</v>
      </c>
      <c r="H42" s="32"/>
    </row>
    <row r="43" spans="1:12" ht="17.100000000000001" customHeight="1" x14ac:dyDescent="0.15">
      <c r="A43" s="6">
        <f t="shared" si="0"/>
        <v>7</v>
      </c>
      <c r="B43" s="7">
        <f t="shared" si="1"/>
        <v>4</v>
      </c>
      <c r="C43" s="8">
        <f t="shared" si="2"/>
        <v>46228</v>
      </c>
      <c r="D43" s="5" t="s">
        <v>0</v>
      </c>
      <c r="E43" s="9">
        <f t="shared" si="4"/>
        <v>46234</v>
      </c>
      <c r="F43" s="13"/>
      <c r="G43" s="10" t="str">
        <f t="shared" si="3"/>
        <v>×</v>
      </c>
      <c r="H43" s="32"/>
    </row>
    <row r="44" spans="1:12" ht="16.899999999999999" customHeight="1" x14ac:dyDescent="0.15">
      <c r="A44" s="42" t="s">
        <v>24</v>
      </c>
      <c r="B44" s="43"/>
      <c r="C44" s="43"/>
      <c r="D44" s="43"/>
      <c r="E44" s="43"/>
      <c r="F44" s="22"/>
      <c r="G44" s="11" t="str">
        <f>IF(L44&gt;0,"×","○")</f>
        <v>×</v>
      </c>
      <c r="H44" s="10" t="str">
        <f>IF(G44="○","完全週休２日達成","完全週休２日未達成")</f>
        <v>完全週休２日未達成</v>
      </c>
      <c r="K44" s="4" t="s">
        <v>6</v>
      </c>
      <c r="L44" s="2">
        <f>COUNTIF(G13:G43,"×")</f>
        <v>31</v>
      </c>
    </row>
    <row r="45" spans="1:12" ht="16.899999999999999" customHeight="1" x14ac:dyDescent="0.15"/>
    <row r="46" spans="1:12" ht="16.899999999999999" customHeight="1" x14ac:dyDescent="0.15"/>
    <row r="47" spans="1:12" ht="16.899999999999999" customHeight="1" x14ac:dyDescent="0.15"/>
    <row r="48" spans="1:12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</sheetData>
  <mergeCells count="9">
    <mergeCell ref="F11:F12"/>
    <mergeCell ref="G11:G12"/>
    <mergeCell ref="H11:H12"/>
    <mergeCell ref="A44:E44"/>
    <mergeCell ref="A6:B6"/>
    <mergeCell ref="A7:B7"/>
    <mergeCell ref="A8:B8"/>
    <mergeCell ref="A9:B9"/>
    <mergeCell ref="A11:E12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AE9DC-4169-484D-A6F6-62532293E679}">
  <dimension ref="A1:L39"/>
  <sheetViews>
    <sheetView view="pageBreakPreview" zoomScaleNormal="100" zoomScaleSheetLayoutView="100" workbookViewId="0"/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6" width="11.125" style="3" customWidth="1"/>
    <col min="7" max="7" width="11" style="3" customWidth="1"/>
    <col min="8" max="8" width="20" style="2" customWidth="1"/>
    <col min="9" max="9" width="12.625" style="2" customWidth="1"/>
    <col min="10" max="10" width="14.625" style="2" bestFit="1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0" x14ac:dyDescent="0.15">
      <c r="H1" s="18" t="s">
        <v>15</v>
      </c>
    </row>
    <row r="2" spans="1:10" x14ac:dyDescent="0.15">
      <c r="H2" s="18" t="s">
        <v>20</v>
      </c>
    </row>
    <row r="3" spans="1:10" ht="18" thickBot="1" x14ac:dyDescent="0.2">
      <c r="A3" s="21" t="s">
        <v>21</v>
      </c>
      <c r="F3" s="2"/>
    </row>
    <row r="4" spans="1:10" ht="16.149999999999999" customHeight="1" thickBot="1" x14ac:dyDescent="0.2">
      <c r="A4" s="15" t="s">
        <v>23</v>
      </c>
      <c r="F4" s="2"/>
      <c r="G4" s="19" t="s">
        <v>18</v>
      </c>
      <c r="H4" s="56">
        <v>46167</v>
      </c>
      <c r="I4" s="20" t="s">
        <v>14</v>
      </c>
      <c r="J4" s="57">
        <f>H4-WEEKDAY(H4,1)</f>
        <v>46165</v>
      </c>
    </row>
    <row r="5" spans="1:10" ht="16.149999999999999" customHeight="1" thickBot="1" x14ac:dyDescent="0.2">
      <c r="F5" s="4"/>
      <c r="G5" s="19" t="s">
        <v>19</v>
      </c>
      <c r="H5" s="56">
        <v>46287</v>
      </c>
    </row>
    <row r="6" spans="1:10" ht="16.5" customHeight="1" x14ac:dyDescent="0.15">
      <c r="A6" s="44" t="s">
        <v>2</v>
      </c>
      <c r="B6" s="44"/>
      <c r="C6" s="24" t="s">
        <v>25</v>
      </c>
      <c r="D6" s="26"/>
      <c r="E6" s="27"/>
      <c r="F6" s="27"/>
      <c r="G6" s="27"/>
      <c r="H6" s="25"/>
    </row>
    <row r="7" spans="1:10" ht="16.5" customHeight="1" x14ac:dyDescent="0.15">
      <c r="A7" s="45" t="s">
        <v>17</v>
      </c>
      <c r="B7" s="43"/>
      <c r="C7" s="24" t="s">
        <v>26</v>
      </c>
      <c r="D7" s="28"/>
      <c r="E7" s="29"/>
      <c r="F7" s="29"/>
      <c r="G7" s="29"/>
      <c r="H7" s="25"/>
    </row>
    <row r="8" spans="1:10" ht="16.5" customHeight="1" x14ac:dyDescent="0.15">
      <c r="A8" s="43" t="s">
        <v>3</v>
      </c>
      <c r="B8" s="43"/>
      <c r="C8" s="24" t="s">
        <v>27</v>
      </c>
      <c r="D8" s="28"/>
      <c r="E8" s="29"/>
      <c r="F8" s="29"/>
      <c r="G8" s="29"/>
      <c r="H8" s="25"/>
    </row>
    <row r="9" spans="1:10" ht="16.5" customHeight="1" x14ac:dyDescent="0.15">
      <c r="A9" s="45" t="s">
        <v>16</v>
      </c>
      <c r="B9" s="43"/>
      <c r="C9" s="24" t="s">
        <v>28</v>
      </c>
      <c r="D9" s="28"/>
      <c r="E9" s="29"/>
      <c r="F9" s="29"/>
      <c r="G9" s="29"/>
      <c r="H9" s="25"/>
    </row>
    <row r="10" spans="1:10" ht="16.5" customHeight="1" x14ac:dyDescent="0.15">
      <c r="A10" s="1"/>
    </row>
    <row r="11" spans="1:10" ht="16.5" customHeight="1" x14ac:dyDescent="0.15">
      <c r="A11" s="46" t="s">
        <v>1</v>
      </c>
      <c r="B11" s="47"/>
      <c r="C11" s="47"/>
      <c r="D11" s="47"/>
      <c r="E11" s="48"/>
      <c r="F11" s="39" t="s">
        <v>12</v>
      </c>
      <c r="G11" s="39" t="s">
        <v>4</v>
      </c>
      <c r="H11" s="40" t="s">
        <v>5</v>
      </c>
    </row>
    <row r="12" spans="1:10" ht="16.5" customHeight="1" x14ac:dyDescent="0.15">
      <c r="A12" s="49"/>
      <c r="B12" s="50"/>
      <c r="C12" s="50"/>
      <c r="D12" s="50"/>
      <c r="E12" s="51"/>
      <c r="F12" s="39"/>
      <c r="G12" s="39"/>
      <c r="H12" s="41"/>
    </row>
    <row r="13" spans="1:10" ht="17.100000000000001" customHeight="1" x14ac:dyDescent="0.15">
      <c r="A13" s="6">
        <f t="shared" ref="A13:A30" si="0">MONTH(C13)</f>
        <v>5</v>
      </c>
      <c r="B13" s="7">
        <f t="shared" ref="B13:B30" si="1">WEEKNUM(C13,2)-WEEKNUM(DATE(YEAR(C13),MONTH(C13),1),2)+1</f>
        <v>4</v>
      </c>
      <c r="C13" s="8">
        <f>J4</f>
        <v>46165</v>
      </c>
      <c r="D13" s="5" t="s">
        <v>0</v>
      </c>
      <c r="E13" s="9">
        <f>C13+6</f>
        <v>46171</v>
      </c>
      <c r="F13" s="13">
        <v>0</v>
      </c>
      <c r="G13" s="30" t="s">
        <v>31</v>
      </c>
      <c r="H13" s="33" t="s">
        <v>30</v>
      </c>
    </row>
    <row r="14" spans="1:10" ht="17.100000000000001" customHeight="1" x14ac:dyDescent="0.15">
      <c r="A14" s="6">
        <f t="shared" si="0"/>
        <v>5</v>
      </c>
      <c r="B14" s="7">
        <f t="shared" si="1"/>
        <v>5</v>
      </c>
      <c r="C14" s="8">
        <f>C13+7</f>
        <v>46172</v>
      </c>
      <c r="D14" s="5" t="s">
        <v>0</v>
      </c>
      <c r="E14" s="9">
        <f>C14+6</f>
        <v>46178</v>
      </c>
      <c r="F14" s="13">
        <v>0.28599999999999998</v>
      </c>
      <c r="G14" s="10" t="str">
        <f>IF(F14&gt;=0.285,"○","×")</f>
        <v>○</v>
      </c>
      <c r="H14" s="34"/>
      <c r="J14" s="23"/>
    </row>
    <row r="15" spans="1:10" ht="17.100000000000001" customHeight="1" x14ac:dyDescent="0.15">
      <c r="A15" s="6">
        <f t="shared" si="0"/>
        <v>6</v>
      </c>
      <c r="B15" s="7">
        <f t="shared" si="1"/>
        <v>1</v>
      </c>
      <c r="C15" s="8">
        <f t="shared" ref="C15:C30" si="2">C14+7</f>
        <v>46179</v>
      </c>
      <c r="D15" s="5" t="s">
        <v>0</v>
      </c>
      <c r="E15" s="9">
        <f>C15+6</f>
        <v>46185</v>
      </c>
      <c r="F15" s="13">
        <v>0.28599999999999998</v>
      </c>
      <c r="G15" s="10" t="str">
        <f t="shared" ref="G15:G30" si="3">IF(F15&gt;=0.285,"○","×")</f>
        <v>○</v>
      </c>
      <c r="H15" s="34"/>
    </row>
    <row r="16" spans="1:10" ht="17.100000000000001" customHeight="1" x14ac:dyDescent="0.15">
      <c r="A16" s="6">
        <f t="shared" si="0"/>
        <v>6</v>
      </c>
      <c r="B16" s="7">
        <f t="shared" si="1"/>
        <v>2</v>
      </c>
      <c r="C16" s="8">
        <f t="shared" si="2"/>
        <v>46186</v>
      </c>
      <c r="D16" s="5" t="s">
        <v>0</v>
      </c>
      <c r="E16" s="9">
        <f t="shared" ref="E16:E30" si="4">C16+6</f>
        <v>46192</v>
      </c>
      <c r="F16" s="13">
        <v>0.28599999999999998</v>
      </c>
      <c r="G16" s="10" t="str">
        <f t="shared" si="3"/>
        <v>○</v>
      </c>
      <c r="H16" s="34"/>
    </row>
    <row r="17" spans="1:12" ht="17.100000000000001" customHeight="1" x14ac:dyDescent="0.15">
      <c r="A17" s="6">
        <f t="shared" si="0"/>
        <v>6</v>
      </c>
      <c r="B17" s="7">
        <f t="shared" si="1"/>
        <v>3</v>
      </c>
      <c r="C17" s="8">
        <f t="shared" si="2"/>
        <v>46193</v>
      </c>
      <c r="D17" s="5" t="s">
        <v>0</v>
      </c>
      <c r="E17" s="9">
        <f t="shared" si="4"/>
        <v>46199</v>
      </c>
      <c r="F17" s="13">
        <v>0.28599999999999998</v>
      </c>
      <c r="G17" s="10" t="str">
        <f t="shared" si="3"/>
        <v>○</v>
      </c>
      <c r="H17" s="34"/>
    </row>
    <row r="18" spans="1:12" ht="17.100000000000001" customHeight="1" x14ac:dyDescent="0.15">
      <c r="A18" s="6">
        <f t="shared" si="0"/>
        <v>6</v>
      </c>
      <c r="B18" s="7">
        <f t="shared" si="1"/>
        <v>4</v>
      </c>
      <c r="C18" s="8">
        <f t="shared" si="2"/>
        <v>46200</v>
      </c>
      <c r="D18" s="5" t="s">
        <v>0</v>
      </c>
      <c r="E18" s="9">
        <f t="shared" si="4"/>
        <v>46206</v>
      </c>
      <c r="F18" s="13">
        <v>0.28599999999999998</v>
      </c>
      <c r="G18" s="10" t="str">
        <f t="shared" si="3"/>
        <v>○</v>
      </c>
      <c r="H18" s="34"/>
    </row>
    <row r="19" spans="1:12" ht="17.100000000000001" customHeight="1" x14ac:dyDescent="0.15">
      <c r="A19" s="6">
        <f t="shared" si="0"/>
        <v>7</v>
      </c>
      <c r="B19" s="7">
        <f t="shared" si="1"/>
        <v>1</v>
      </c>
      <c r="C19" s="8">
        <f t="shared" si="2"/>
        <v>46207</v>
      </c>
      <c r="D19" s="5" t="s">
        <v>0</v>
      </c>
      <c r="E19" s="9">
        <f t="shared" si="4"/>
        <v>46213</v>
      </c>
      <c r="F19" s="13">
        <v>0.28599999999999998</v>
      </c>
      <c r="G19" s="10" t="str">
        <f t="shared" si="3"/>
        <v>○</v>
      </c>
      <c r="H19" s="34"/>
    </row>
    <row r="20" spans="1:12" ht="17.100000000000001" customHeight="1" x14ac:dyDescent="0.15">
      <c r="A20" s="6">
        <f t="shared" si="0"/>
        <v>7</v>
      </c>
      <c r="B20" s="7">
        <f t="shared" si="1"/>
        <v>2</v>
      </c>
      <c r="C20" s="8">
        <f t="shared" si="2"/>
        <v>46214</v>
      </c>
      <c r="D20" s="5" t="s">
        <v>0</v>
      </c>
      <c r="E20" s="9">
        <f t="shared" si="4"/>
        <v>46220</v>
      </c>
      <c r="F20" s="13">
        <v>0.28599999999999998</v>
      </c>
      <c r="G20" s="10" t="str">
        <f t="shared" si="3"/>
        <v>○</v>
      </c>
      <c r="H20" s="34"/>
    </row>
    <row r="21" spans="1:12" ht="17.100000000000001" customHeight="1" x14ac:dyDescent="0.15">
      <c r="A21" s="6">
        <f t="shared" si="0"/>
        <v>7</v>
      </c>
      <c r="B21" s="7">
        <f t="shared" si="1"/>
        <v>3</v>
      </c>
      <c r="C21" s="8">
        <f t="shared" si="2"/>
        <v>46221</v>
      </c>
      <c r="D21" s="5" t="s">
        <v>0</v>
      </c>
      <c r="E21" s="9">
        <f t="shared" si="4"/>
        <v>46227</v>
      </c>
      <c r="F21" s="13">
        <v>0.28599999999999998</v>
      </c>
      <c r="G21" s="10" t="str">
        <f t="shared" si="3"/>
        <v>○</v>
      </c>
      <c r="H21" s="34"/>
    </row>
    <row r="22" spans="1:12" ht="17.100000000000001" customHeight="1" x14ac:dyDescent="0.15">
      <c r="A22" s="6">
        <f t="shared" si="0"/>
        <v>7</v>
      </c>
      <c r="B22" s="7">
        <f t="shared" si="1"/>
        <v>4</v>
      </c>
      <c r="C22" s="8">
        <f t="shared" si="2"/>
        <v>46228</v>
      </c>
      <c r="D22" s="5" t="s">
        <v>0</v>
      </c>
      <c r="E22" s="9">
        <f t="shared" si="4"/>
        <v>46234</v>
      </c>
      <c r="F22" s="13">
        <v>0.28599999999999998</v>
      </c>
      <c r="G22" s="10" t="str">
        <f t="shared" si="3"/>
        <v>○</v>
      </c>
      <c r="H22" s="34"/>
    </row>
    <row r="23" spans="1:12" ht="17.100000000000001" customHeight="1" x14ac:dyDescent="0.15">
      <c r="A23" s="6">
        <f t="shared" si="0"/>
        <v>8</v>
      </c>
      <c r="B23" s="7">
        <f t="shared" si="1"/>
        <v>1</v>
      </c>
      <c r="C23" s="8">
        <f t="shared" si="2"/>
        <v>46235</v>
      </c>
      <c r="D23" s="5" t="s">
        <v>0</v>
      </c>
      <c r="E23" s="9">
        <f t="shared" si="4"/>
        <v>46241</v>
      </c>
      <c r="F23" s="13">
        <v>0.28599999999999998</v>
      </c>
      <c r="G23" s="10" t="str">
        <f t="shared" si="3"/>
        <v>○</v>
      </c>
      <c r="H23" s="34"/>
    </row>
    <row r="24" spans="1:12" ht="17.100000000000001" customHeight="1" x14ac:dyDescent="0.15">
      <c r="A24" s="6">
        <f t="shared" si="0"/>
        <v>8</v>
      </c>
      <c r="B24" s="7">
        <f t="shared" si="1"/>
        <v>2</v>
      </c>
      <c r="C24" s="8">
        <f t="shared" si="2"/>
        <v>46242</v>
      </c>
      <c r="D24" s="5" t="s">
        <v>0</v>
      </c>
      <c r="E24" s="9">
        <f t="shared" si="4"/>
        <v>46248</v>
      </c>
      <c r="F24" s="13">
        <v>0.5</v>
      </c>
      <c r="G24" s="10" t="str">
        <f t="shared" si="3"/>
        <v>○</v>
      </c>
      <c r="H24" s="34" t="s">
        <v>29</v>
      </c>
    </row>
    <row r="25" spans="1:12" ht="17.100000000000001" customHeight="1" x14ac:dyDescent="0.15">
      <c r="A25" s="6">
        <f t="shared" si="0"/>
        <v>8</v>
      </c>
      <c r="B25" s="7">
        <f t="shared" si="1"/>
        <v>3</v>
      </c>
      <c r="C25" s="8">
        <f t="shared" si="2"/>
        <v>46249</v>
      </c>
      <c r="D25" s="5" t="s">
        <v>0</v>
      </c>
      <c r="E25" s="9">
        <f t="shared" si="4"/>
        <v>46255</v>
      </c>
      <c r="F25" s="13">
        <v>0.28599999999999998</v>
      </c>
      <c r="G25" s="10" t="str">
        <f t="shared" si="3"/>
        <v>○</v>
      </c>
      <c r="H25" s="34"/>
    </row>
    <row r="26" spans="1:12" ht="17.100000000000001" customHeight="1" x14ac:dyDescent="0.15">
      <c r="A26" s="6">
        <f t="shared" si="0"/>
        <v>8</v>
      </c>
      <c r="B26" s="7">
        <f t="shared" si="1"/>
        <v>4</v>
      </c>
      <c r="C26" s="8">
        <f t="shared" si="2"/>
        <v>46256</v>
      </c>
      <c r="D26" s="5" t="s">
        <v>0</v>
      </c>
      <c r="E26" s="9">
        <f t="shared" si="4"/>
        <v>46262</v>
      </c>
      <c r="F26" s="13">
        <v>0.28599999999999998</v>
      </c>
      <c r="G26" s="10" t="str">
        <f t="shared" si="3"/>
        <v>○</v>
      </c>
      <c r="H26" s="34"/>
    </row>
    <row r="27" spans="1:12" ht="17.100000000000001" customHeight="1" x14ac:dyDescent="0.15">
      <c r="A27" s="6">
        <f t="shared" si="0"/>
        <v>8</v>
      </c>
      <c r="B27" s="7">
        <f t="shared" si="1"/>
        <v>5</v>
      </c>
      <c r="C27" s="8">
        <f t="shared" si="2"/>
        <v>46263</v>
      </c>
      <c r="D27" s="5" t="s">
        <v>0</v>
      </c>
      <c r="E27" s="9">
        <f t="shared" si="4"/>
        <v>46269</v>
      </c>
      <c r="F27" s="13">
        <v>0.28599999999999998</v>
      </c>
      <c r="G27" s="10" t="str">
        <f t="shared" si="3"/>
        <v>○</v>
      </c>
      <c r="H27" s="34"/>
    </row>
    <row r="28" spans="1:12" ht="17.100000000000001" customHeight="1" x14ac:dyDescent="0.15">
      <c r="A28" s="6">
        <f t="shared" si="0"/>
        <v>9</v>
      </c>
      <c r="B28" s="7">
        <f t="shared" si="1"/>
        <v>1</v>
      </c>
      <c r="C28" s="8">
        <f t="shared" si="2"/>
        <v>46270</v>
      </c>
      <c r="D28" s="5" t="s">
        <v>0</v>
      </c>
      <c r="E28" s="9">
        <f t="shared" si="4"/>
        <v>46276</v>
      </c>
      <c r="F28" s="13">
        <v>0.28599999999999998</v>
      </c>
      <c r="G28" s="10" t="str">
        <f t="shared" si="3"/>
        <v>○</v>
      </c>
      <c r="H28" s="34"/>
    </row>
    <row r="29" spans="1:12" ht="17.100000000000001" customHeight="1" x14ac:dyDescent="0.15">
      <c r="A29" s="6">
        <f t="shared" si="0"/>
        <v>9</v>
      </c>
      <c r="B29" s="7">
        <f t="shared" si="1"/>
        <v>2</v>
      </c>
      <c r="C29" s="8">
        <f t="shared" si="2"/>
        <v>46277</v>
      </c>
      <c r="D29" s="5" t="s">
        <v>0</v>
      </c>
      <c r="E29" s="9">
        <f t="shared" si="4"/>
        <v>46283</v>
      </c>
      <c r="F29" s="13">
        <v>0.28599999999999998</v>
      </c>
      <c r="G29" s="10" t="str">
        <f t="shared" si="3"/>
        <v>○</v>
      </c>
      <c r="H29" s="34"/>
    </row>
    <row r="30" spans="1:12" ht="17.100000000000001" customHeight="1" x14ac:dyDescent="0.15">
      <c r="A30" s="6">
        <f t="shared" si="0"/>
        <v>9</v>
      </c>
      <c r="B30" s="7">
        <f t="shared" si="1"/>
        <v>3</v>
      </c>
      <c r="C30" s="8">
        <f t="shared" si="2"/>
        <v>46284</v>
      </c>
      <c r="D30" s="5" t="s">
        <v>0</v>
      </c>
      <c r="E30" s="9">
        <f t="shared" si="4"/>
        <v>46290</v>
      </c>
      <c r="F30" s="13">
        <v>0.5</v>
      </c>
      <c r="G30" s="10" t="str">
        <f t="shared" si="3"/>
        <v>○</v>
      </c>
      <c r="H30" s="34"/>
    </row>
    <row r="31" spans="1:12" ht="17.100000000000001" customHeight="1" x14ac:dyDescent="0.15">
      <c r="A31" s="6"/>
      <c r="B31" s="7"/>
      <c r="C31" s="8"/>
      <c r="D31" s="5"/>
      <c r="E31" s="9"/>
      <c r="F31" s="13"/>
      <c r="G31" s="10"/>
      <c r="H31" s="34"/>
    </row>
    <row r="32" spans="1:12" ht="16.899999999999999" customHeight="1" x14ac:dyDescent="0.15">
      <c r="A32" s="42" t="s">
        <v>24</v>
      </c>
      <c r="B32" s="43"/>
      <c r="C32" s="43"/>
      <c r="D32" s="43"/>
      <c r="E32" s="43"/>
      <c r="F32" s="22"/>
      <c r="G32" s="11" t="str">
        <f>IF(L32&gt;0,"×","○")</f>
        <v>○</v>
      </c>
      <c r="H32" s="10" t="str">
        <f>IF(G32="○","完全週休２日達成","完全週休２日未達成")</f>
        <v>完全週休２日達成</v>
      </c>
      <c r="K32" s="4" t="s">
        <v>6</v>
      </c>
      <c r="L32" s="2">
        <f>COUNTIF(G13:G31,"×")</f>
        <v>0</v>
      </c>
    </row>
    <row r="33" spans="6:6" ht="16.899999999999999" customHeight="1" x14ac:dyDescent="0.15"/>
    <row r="34" spans="6:6" ht="16.899999999999999" customHeight="1" x14ac:dyDescent="0.15">
      <c r="F34" s="31"/>
    </row>
    <row r="35" spans="6:6" ht="16.899999999999999" customHeight="1" x14ac:dyDescent="0.15">
      <c r="F35" s="31"/>
    </row>
    <row r="36" spans="6:6" ht="16.899999999999999" customHeight="1" x14ac:dyDescent="0.15">
      <c r="F36" s="31"/>
    </row>
    <row r="37" spans="6:6" ht="16.899999999999999" customHeight="1" x14ac:dyDescent="0.15"/>
    <row r="38" spans="6:6" ht="16.899999999999999" customHeight="1" x14ac:dyDescent="0.15"/>
    <row r="39" spans="6:6" ht="16.899999999999999" customHeight="1" x14ac:dyDescent="0.15"/>
  </sheetData>
  <mergeCells count="9">
    <mergeCell ref="G11:G12"/>
    <mergeCell ref="H11:H12"/>
    <mergeCell ref="A32:E32"/>
    <mergeCell ref="A6:B6"/>
    <mergeCell ref="A7:B7"/>
    <mergeCell ref="A8:B8"/>
    <mergeCell ref="A9:B9"/>
    <mergeCell ref="A11:E12"/>
    <mergeCell ref="F11:F12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L56"/>
  <sheetViews>
    <sheetView view="pageBreakPreview" zoomScaleNormal="100" zoomScaleSheetLayoutView="100" workbookViewId="0">
      <pane ySplit="12" topLeftCell="A13" activePane="bottomLeft" state="frozen"/>
      <selection pane="bottomLeft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15.625" style="3" customWidth="1"/>
    <col min="8" max="8" width="19.625" style="3" customWidth="1"/>
    <col min="9" max="10" width="9.75" style="2" customWidth="1"/>
    <col min="11" max="11" width="20.62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1" x14ac:dyDescent="0.15">
      <c r="H1" s="18" t="s">
        <v>15</v>
      </c>
    </row>
    <row r="2" spans="1:11" x14ac:dyDescent="0.15">
      <c r="H2" s="18" t="s">
        <v>20</v>
      </c>
    </row>
    <row r="3" spans="1:11" ht="16.149999999999999" customHeight="1" thickBot="1" x14ac:dyDescent="0.2">
      <c r="A3" s="21" t="s">
        <v>21</v>
      </c>
      <c r="F3" s="2"/>
      <c r="G3" s="2"/>
    </row>
    <row r="4" spans="1:11" ht="16.149999999999999" customHeight="1" thickBot="1" x14ac:dyDescent="0.2">
      <c r="A4" s="15" t="s">
        <v>22</v>
      </c>
      <c r="F4" s="2"/>
      <c r="G4" s="19" t="s">
        <v>18</v>
      </c>
      <c r="H4" s="56">
        <v>46023</v>
      </c>
      <c r="K4" s="14"/>
    </row>
    <row r="5" spans="1:11" ht="16.149999999999999" customHeight="1" thickBot="1" x14ac:dyDescent="0.2">
      <c r="E5" s="4"/>
      <c r="G5" s="19" t="s">
        <v>19</v>
      </c>
      <c r="H5" s="58">
        <v>46217</v>
      </c>
      <c r="J5" s="4" t="s">
        <v>13</v>
      </c>
      <c r="K5" s="59">
        <f>H5-DAY(H5)+1</f>
        <v>46204</v>
      </c>
    </row>
    <row r="6" spans="1:11" ht="16.5" customHeight="1" x14ac:dyDescent="0.15">
      <c r="A6" s="44" t="s">
        <v>2</v>
      </c>
      <c r="B6" s="44"/>
      <c r="C6" s="24"/>
      <c r="D6" s="26"/>
      <c r="E6" s="27"/>
      <c r="F6" s="27"/>
      <c r="G6" s="27"/>
      <c r="H6" s="36"/>
    </row>
    <row r="7" spans="1:11" ht="16.5" customHeight="1" x14ac:dyDescent="0.15">
      <c r="A7" s="45" t="s">
        <v>17</v>
      </c>
      <c r="B7" s="43"/>
      <c r="C7" s="24"/>
      <c r="D7" s="28"/>
      <c r="E7" s="29"/>
      <c r="F7" s="29"/>
      <c r="G7" s="29"/>
      <c r="H7" s="25"/>
    </row>
    <row r="8" spans="1:11" ht="16.5" customHeight="1" x14ac:dyDescent="0.15">
      <c r="A8" s="43" t="s">
        <v>3</v>
      </c>
      <c r="B8" s="43"/>
      <c r="C8" s="35"/>
      <c r="D8" s="28"/>
      <c r="E8" s="29"/>
      <c r="F8" s="29"/>
      <c r="G8" s="29"/>
      <c r="H8" s="25"/>
    </row>
    <row r="9" spans="1:11" ht="16.5" customHeight="1" x14ac:dyDescent="0.15">
      <c r="A9" s="45" t="s">
        <v>16</v>
      </c>
      <c r="B9" s="43"/>
      <c r="C9" s="24"/>
      <c r="D9" s="28"/>
      <c r="E9" s="29"/>
      <c r="F9" s="29"/>
      <c r="G9" s="29"/>
      <c r="H9" s="25"/>
    </row>
    <row r="10" spans="1:11" ht="16.5" customHeight="1" x14ac:dyDescent="0.15">
      <c r="A10" s="1"/>
    </row>
    <row r="11" spans="1:11" ht="16.5" customHeight="1" x14ac:dyDescent="0.15">
      <c r="A11" s="46" t="s">
        <v>7</v>
      </c>
      <c r="B11" s="47"/>
      <c r="C11" s="47"/>
      <c r="D11" s="47"/>
      <c r="E11" s="39" t="s">
        <v>12</v>
      </c>
      <c r="F11" s="39" t="s">
        <v>8</v>
      </c>
      <c r="G11" s="46" t="s">
        <v>5</v>
      </c>
      <c r="H11" s="48"/>
    </row>
    <row r="12" spans="1:11" ht="16.5" customHeight="1" x14ac:dyDescent="0.15">
      <c r="A12" s="49"/>
      <c r="B12" s="50"/>
      <c r="C12" s="50"/>
      <c r="D12" s="50"/>
      <c r="E12" s="39"/>
      <c r="F12" s="39"/>
      <c r="G12" s="49"/>
      <c r="H12" s="51"/>
    </row>
    <row r="13" spans="1:11" ht="17.100000000000001" customHeight="1" x14ac:dyDescent="0.15">
      <c r="A13" s="16">
        <f>H4</f>
        <v>46023</v>
      </c>
      <c r="B13" s="12" t="s">
        <v>9</v>
      </c>
      <c r="C13" s="17">
        <f>H4</f>
        <v>46023</v>
      </c>
      <c r="D13" s="5" t="s">
        <v>10</v>
      </c>
      <c r="E13" s="13"/>
      <c r="F13" s="10" t="str">
        <f>IF(E13="","",IF(E13&gt;=0.285,"○","×"))</f>
        <v/>
      </c>
      <c r="G13" s="52"/>
      <c r="H13" s="53"/>
    </row>
    <row r="14" spans="1:11" ht="17.100000000000001" customHeight="1" x14ac:dyDescent="0.15">
      <c r="A14" s="16">
        <f t="shared" ref="A14:A48" si="0">IF(A13&gt;=K$5,"",EDATE(A13,1))</f>
        <v>46054</v>
      </c>
      <c r="B14" s="12" t="s">
        <v>9</v>
      </c>
      <c r="C14" s="17">
        <f t="shared" ref="C14:C48" si="1">IF(C13&gt;=K$5,"",EDATE(A13,1))</f>
        <v>46054</v>
      </c>
      <c r="D14" s="5" t="s">
        <v>10</v>
      </c>
      <c r="E14" s="13"/>
      <c r="F14" s="10" t="str">
        <f t="shared" ref="F14:F48" si="2">IF(E14="","",IF(E14&gt;=0.285,"○","×"))</f>
        <v/>
      </c>
      <c r="G14" s="52"/>
      <c r="H14" s="53"/>
    </row>
    <row r="15" spans="1:11" ht="17.100000000000001" customHeight="1" x14ac:dyDescent="0.15">
      <c r="A15" s="16">
        <f t="shared" si="0"/>
        <v>46082</v>
      </c>
      <c r="B15" s="12" t="s">
        <v>9</v>
      </c>
      <c r="C15" s="17">
        <f t="shared" si="1"/>
        <v>46082</v>
      </c>
      <c r="D15" s="5" t="s">
        <v>10</v>
      </c>
      <c r="E15" s="13"/>
      <c r="F15" s="10" t="str">
        <f t="shared" si="2"/>
        <v/>
      </c>
      <c r="G15" s="52"/>
      <c r="H15" s="53"/>
    </row>
    <row r="16" spans="1:11" ht="17.100000000000001" customHeight="1" x14ac:dyDescent="0.15">
      <c r="A16" s="16">
        <f t="shared" si="0"/>
        <v>46113</v>
      </c>
      <c r="B16" s="12" t="s">
        <v>9</v>
      </c>
      <c r="C16" s="17">
        <f t="shared" si="1"/>
        <v>46113</v>
      </c>
      <c r="D16" s="5" t="s">
        <v>10</v>
      </c>
      <c r="E16" s="13"/>
      <c r="F16" s="10" t="str">
        <f t="shared" si="2"/>
        <v/>
      </c>
      <c r="G16" s="52"/>
      <c r="H16" s="53"/>
    </row>
    <row r="17" spans="1:8" ht="17.100000000000001" customHeight="1" x14ac:dyDescent="0.15">
      <c r="A17" s="16">
        <f t="shared" si="0"/>
        <v>46143</v>
      </c>
      <c r="B17" s="12" t="s">
        <v>9</v>
      </c>
      <c r="C17" s="17">
        <f t="shared" si="1"/>
        <v>46143</v>
      </c>
      <c r="D17" s="5" t="s">
        <v>10</v>
      </c>
      <c r="E17" s="13"/>
      <c r="F17" s="10" t="str">
        <f t="shared" si="2"/>
        <v/>
      </c>
      <c r="G17" s="52"/>
      <c r="H17" s="53"/>
    </row>
    <row r="18" spans="1:8" ht="17.100000000000001" customHeight="1" x14ac:dyDescent="0.15">
      <c r="A18" s="16">
        <f t="shared" si="0"/>
        <v>46174</v>
      </c>
      <c r="B18" s="12" t="s">
        <v>9</v>
      </c>
      <c r="C18" s="17">
        <f t="shared" si="1"/>
        <v>46174</v>
      </c>
      <c r="D18" s="5" t="s">
        <v>10</v>
      </c>
      <c r="E18" s="13"/>
      <c r="F18" s="10" t="str">
        <f t="shared" si="2"/>
        <v/>
      </c>
      <c r="G18" s="52"/>
      <c r="H18" s="53"/>
    </row>
    <row r="19" spans="1:8" ht="17.100000000000001" customHeight="1" x14ac:dyDescent="0.15">
      <c r="A19" s="16">
        <f t="shared" si="0"/>
        <v>46204</v>
      </c>
      <c r="B19" s="12" t="s">
        <v>9</v>
      </c>
      <c r="C19" s="17">
        <f t="shared" si="1"/>
        <v>46204</v>
      </c>
      <c r="D19" s="5" t="s">
        <v>10</v>
      </c>
      <c r="E19" s="13"/>
      <c r="F19" s="10" t="str">
        <f t="shared" si="2"/>
        <v/>
      </c>
      <c r="G19" s="52"/>
      <c r="H19" s="53"/>
    </row>
    <row r="20" spans="1:8" ht="17.100000000000001" customHeight="1" x14ac:dyDescent="0.15">
      <c r="A20" s="16" t="str">
        <f t="shared" si="0"/>
        <v/>
      </c>
      <c r="B20" s="12" t="s">
        <v>9</v>
      </c>
      <c r="C20" s="17" t="str">
        <f t="shared" si="1"/>
        <v/>
      </c>
      <c r="D20" s="5" t="s">
        <v>10</v>
      </c>
      <c r="E20" s="13"/>
      <c r="F20" s="10" t="str">
        <f t="shared" si="2"/>
        <v/>
      </c>
      <c r="G20" s="52"/>
      <c r="H20" s="53"/>
    </row>
    <row r="21" spans="1:8" ht="17.100000000000001" customHeight="1" x14ac:dyDescent="0.15">
      <c r="A21" s="16" t="str">
        <f t="shared" si="0"/>
        <v/>
      </c>
      <c r="B21" s="12" t="s">
        <v>9</v>
      </c>
      <c r="C21" s="17" t="str">
        <f t="shared" si="1"/>
        <v/>
      </c>
      <c r="D21" s="5" t="s">
        <v>10</v>
      </c>
      <c r="E21" s="13"/>
      <c r="F21" s="10" t="str">
        <f t="shared" si="2"/>
        <v/>
      </c>
      <c r="G21" s="52"/>
      <c r="H21" s="53"/>
    </row>
    <row r="22" spans="1:8" ht="17.100000000000001" customHeight="1" x14ac:dyDescent="0.15">
      <c r="A22" s="16" t="str">
        <f t="shared" si="0"/>
        <v/>
      </c>
      <c r="B22" s="12" t="s">
        <v>9</v>
      </c>
      <c r="C22" s="17" t="str">
        <f t="shared" si="1"/>
        <v/>
      </c>
      <c r="D22" s="5" t="s">
        <v>10</v>
      </c>
      <c r="E22" s="13"/>
      <c r="F22" s="10" t="str">
        <f t="shared" si="2"/>
        <v/>
      </c>
      <c r="G22" s="52"/>
      <c r="H22" s="53"/>
    </row>
    <row r="23" spans="1:8" ht="17.100000000000001" customHeight="1" x14ac:dyDescent="0.15">
      <c r="A23" s="16" t="str">
        <f t="shared" si="0"/>
        <v/>
      </c>
      <c r="B23" s="12" t="s">
        <v>9</v>
      </c>
      <c r="C23" s="17" t="str">
        <f t="shared" si="1"/>
        <v/>
      </c>
      <c r="D23" s="5" t="s">
        <v>10</v>
      </c>
      <c r="E23" s="13"/>
      <c r="F23" s="10" t="str">
        <f t="shared" si="2"/>
        <v/>
      </c>
      <c r="G23" s="52"/>
      <c r="H23" s="53"/>
    </row>
    <row r="24" spans="1:8" ht="17.100000000000001" customHeight="1" x14ac:dyDescent="0.15">
      <c r="A24" s="16" t="str">
        <f t="shared" si="0"/>
        <v/>
      </c>
      <c r="B24" s="12" t="s">
        <v>9</v>
      </c>
      <c r="C24" s="17" t="str">
        <f t="shared" si="1"/>
        <v/>
      </c>
      <c r="D24" s="5" t="s">
        <v>10</v>
      </c>
      <c r="E24" s="13"/>
      <c r="F24" s="10" t="str">
        <f t="shared" si="2"/>
        <v/>
      </c>
      <c r="G24" s="52"/>
      <c r="H24" s="53"/>
    </row>
    <row r="25" spans="1:8" ht="17.100000000000001" customHeight="1" x14ac:dyDescent="0.15">
      <c r="A25" s="16" t="str">
        <f t="shared" si="0"/>
        <v/>
      </c>
      <c r="B25" s="12" t="s">
        <v>9</v>
      </c>
      <c r="C25" s="17" t="str">
        <f t="shared" si="1"/>
        <v/>
      </c>
      <c r="D25" s="5" t="s">
        <v>10</v>
      </c>
      <c r="E25" s="13"/>
      <c r="F25" s="10" t="str">
        <f t="shared" si="2"/>
        <v/>
      </c>
      <c r="G25" s="52"/>
      <c r="H25" s="53"/>
    </row>
    <row r="26" spans="1:8" ht="17.100000000000001" customHeight="1" x14ac:dyDescent="0.15">
      <c r="A26" s="16" t="str">
        <f t="shared" si="0"/>
        <v/>
      </c>
      <c r="B26" s="12" t="s">
        <v>9</v>
      </c>
      <c r="C26" s="17" t="str">
        <f t="shared" si="1"/>
        <v/>
      </c>
      <c r="D26" s="5" t="s">
        <v>10</v>
      </c>
      <c r="E26" s="13"/>
      <c r="F26" s="10" t="str">
        <f t="shared" si="2"/>
        <v/>
      </c>
      <c r="G26" s="52"/>
      <c r="H26" s="53"/>
    </row>
    <row r="27" spans="1:8" ht="17.100000000000001" customHeight="1" x14ac:dyDescent="0.15">
      <c r="A27" s="16" t="str">
        <f t="shared" si="0"/>
        <v/>
      </c>
      <c r="B27" s="12" t="s">
        <v>9</v>
      </c>
      <c r="C27" s="17" t="str">
        <f t="shared" si="1"/>
        <v/>
      </c>
      <c r="D27" s="5" t="s">
        <v>10</v>
      </c>
      <c r="E27" s="13"/>
      <c r="F27" s="10" t="str">
        <f t="shared" si="2"/>
        <v/>
      </c>
      <c r="G27" s="52"/>
      <c r="H27" s="53"/>
    </row>
    <row r="28" spans="1:8" ht="17.100000000000001" customHeight="1" x14ac:dyDescent="0.15">
      <c r="A28" s="16" t="str">
        <f t="shared" si="0"/>
        <v/>
      </c>
      <c r="B28" s="12" t="s">
        <v>9</v>
      </c>
      <c r="C28" s="17" t="str">
        <f t="shared" si="1"/>
        <v/>
      </c>
      <c r="D28" s="5" t="s">
        <v>10</v>
      </c>
      <c r="E28" s="13"/>
      <c r="F28" s="10" t="str">
        <f t="shared" si="2"/>
        <v/>
      </c>
      <c r="G28" s="52"/>
      <c r="H28" s="53"/>
    </row>
    <row r="29" spans="1:8" ht="17.100000000000001" customHeight="1" x14ac:dyDescent="0.15">
      <c r="A29" s="16" t="str">
        <f t="shared" si="0"/>
        <v/>
      </c>
      <c r="B29" s="12" t="s">
        <v>9</v>
      </c>
      <c r="C29" s="17" t="str">
        <f t="shared" si="1"/>
        <v/>
      </c>
      <c r="D29" s="5" t="s">
        <v>10</v>
      </c>
      <c r="E29" s="13"/>
      <c r="F29" s="10" t="str">
        <f t="shared" si="2"/>
        <v/>
      </c>
      <c r="G29" s="52"/>
      <c r="H29" s="53"/>
    </row>
    <row r="30" spans="1:8" ht="17.100000000000001" customHeight="1" x14ac:dyDescent="0.15">
      <c r="A30" s="16" t="str">
        <f t="shared" si="0"/>
        <v/>
      </c>
      <c r="B30" s="12" t="s">
        <v>9</v>
      </c>
      <c r="C30" s="17" t="str">
        <f t="shared" si="1"/>
        <v/>
      </c>
      <c r="D30" s="5" t="s">
        <v>10</v>
      </c>
      <c r="E30" s="13"/>
      <c r="F30" s="10" t="str">
        <f t="shared" si="2"/>
        <v/>
      </c>
      <c r="G30" s="52"/>
      <c r="H30" s="53"/>
    </row>
    <row r="31" spans="1:8" ht="16.899999999999999" customHeight="1" x14ac:dyDescent="0.15">
      <c r="A31" s="16" t="str">
        <f t="shared" si="0"/>
        <v/>
      </c>
      <c r="B31" s="12" t="s">
        <v>9</v>
      </c>
      <c r="C31" s="17" t="str">
        <f t="shared" si="1"/>
        <v/>
      </c>
      <c r="D31" s="5" t="s">
        <v>10</v>
      </c>
      <c r="E31" s="13"/>
      <c r="F31" s="10" t="str">
        <f t="shared" si="2"/>
        <v/>
      </c>
      <c r="G31" s="52"/>
      <c r="H31" s="53"/>
    </row>
    <row r="32" spans="1:8" ht="16.149999999999999" customHeight="1" x14ac:dyDescent="0.15">
      <c r="A32" s="16" t="str">
        <f t="shared" si="0"/>
        <v/>
      </c>
      <c r="B32" s="12" t="s">
        <v>9</v>
      </c>
      <c r="C32" s="17" t="str">
        <f t="shared" si="1"/>
        <v/>
      </c>
      <c r="D32" s="5" t="s">
        <v>10</v>
      </c>
      <c r="E32" s="13"/>
      <c r="F32" s="10" t="str">
        <f t="shared" si="2"/>
        <v/>
      </c>
      <c r="G32" s="52"/>
      <c r="H32" s="53"/>
    </row>
    <row r="33" spans="1:8" ht="16.149999999999999" customHeight="1" x14ac:dyDescent="0.15">
      <c r="A33" s="16" t="str">
        <f t="shared" si="0"/>
        <v/>
      </c>
      <c r="B33" s="12" t="s">
        <v>9</v>
      </c>
      <c r="C33" s="17" t="str">
        <f t="shared" si="1"/>
        <v/>
      </c>
      <c r="D33" s="5" t="s">
        <v>10</v>
      </c>
      <c r="E33" s="13"/>
      <c r="F33" s="10" t="str">
        <f t="shared" si="2"/>
        <v/>
      </c>
      <c r="G33" s="52"/>
      <c r="H33" s="53"/>
    </row>
    <row r="34" spans="1:8" ht="16.149999999999999" customHeight="1" x14ac:dyDescent="0.15">
      <c r="A34" s="16" t="str">
        <f t="shared" si="0"/>
        <v/>
      </c>
      <c r="B34" s="12" t="s">
        <v>9</v>
      </c>
      <c r="C34" s="17" t="str">
        <f t="shared" si="1"/>
        <v/>
      </c>
      <c r="D34" s="5" t="s">
        <v>10</v>
      </c>
      <c r="E34" s="13"/>
      <c r="F34" s="10" t="str">
        <f t="shared" si="2"/>
        <v/>
      </c>
      <c r="G34" s="52"/>
      <c r="H34" s="53"/>
    </row>
    <row r="35" spans="1:8" ht="16.149999999999999" customHeight="1" x14ac:dyDescent="0.15">
      <c r="A35" s="16" t="str">
        <f t="shared" si="0"/>
        <v/>
      </c>
      <c r="B35" s="12" t="s">
        <v>9</v>
      </c>
      <c r="C35" s="17" t="str">
        <f t="shared" si="1"/>
        <v/>
      </c>
      <c r="D35" s="5" t="s">
        <v>10</v>
      </c>
      <c r="E35" s="13"/>
      <c r="F35" s="10" t="str">
        <f t="shared" si="2"/>
        <v/>
      </c>
      <c r="G35" s="52"/>
      <c r="H35" s="53"/>
    </row>
    <row r="36" spans="1:8" ht="16.149999999999999" customHeight="1" x14ac:dyDescent="0.15">
      <c r="A36" s="16" t="str">
        <f t="shared" si="0"/>
        <v/>
      </c>
      <c r="B36" s="12" t="s">
        <v>9</v>
      </c>
      <c r="C36" s="17" t="str">
        <f t="shared" si="1"/>
        <v/>
      </c>
      <c r="D36" s="5" t="s">
        <v>10</v>
      </c>
      <c r="E36" s="13"/>
      <c r="F36" s="10" t="str">
        <f t="shared" si="2"/>
        <v/>
      </c>
      <c r="G36" s="52"/>
      <c r="H36" s="53"/>
    </row>
    <row r="37" spans="1:8" ht="16.149999999999999" customHeight="1" x14ac:dyDescent="0.15">
      <c r="A37" s="16" t="str">
        <f t="shared" si="0"/>
        <v/>
      </c>
      <c r="B37" s="12" t="s">
        <v>9</v>
      </c>
      <c r="C37" s="17" t="str">
        <f t="shared" si="1"/>
        <v/>
      </c>
      <c r="D37" s="5" t="s">
        <v>10</v>
      </c>
      <c r="E37" s="13"/>
      <c r="F37" s="10" t="str">
        <f t="shared" si="2"/>
        <v/>
      </c>
      <c r="G37" s="52"/>
      <c r="H37" s="53"/>
    </row>
    <row r="38" spans="1:8" ht="16.149999999999999" customHeight="1" x14ac:dyDescent="0.15">
      <c r="A38" s="16" t="str">
        <f t="shared" si="0"/>
        <v/>
      </c>
      <c r="B38" s="12" t="s">
        <v>9</v>
      </c>
      <c r="C38" s="17" t="str">
        <f t="shared" si="1"/>
        <v/>
      </c>
      <c r="D38" s="5" t="s">
        <v>10</v>
      </c>
      <c r="E38" s="13"/>
      <c r="F38" s="10" t="str">
        <f t="shared" si="2"/>
        <v/>
      </c>
      <c r="G38" s="52"/>
      <c r="H38" s="53"/>
    </row>
    <row r="39" spans="1:8" ht="16.149999999999999" customHeight="1" x14ac:dyDescent="0.15">
      <c r="A39" s="16" t="str">
        <f t="shared" si="0"/>
        <v/>
      </c>
      <c r="B39" s="12" t="s">
        <v>9</v>
      </c>
      <c r="C39" s="17" t="str">
        <f t="shared" si="1"/>
        <v/>
      </c>
      <c r="D39" s="5" t="s">
        <v>10</v>
      </c>
      <c r="E39" s="13"/>
      <c r="F39" s="10" t="str">
        <f t="shared" si="2"/>
        <v/>
      </c>
      <c r="G39" s="52"/>
      <c r="H39" s="53"/>
    </row>
    <row r="40" spans="1:8" ht="16.149999999999999" customHeight="1" x14ac:dyDescent="0.15">
      <c r="A40" s="16" t="str">
        <f t="shared" si="0"/>
        <v/>
      </c>
      <c r="B40" s="12" t="s">
        <v>9</v>
      </c>
      <c r="C40" s="17" t="str">
        <f t="shared" si="1"/>
        <v/>
      </c>
      <c r="D40" s="5" t="s">
        <v>10</v>
      </c>
      <c r="E40" s="13"/>
      <c r="F40" s="10" t="str">
        <f t="shared" si="2"/>
        <v/>
      </c>
      <c r="G40" s="52"/>
      <c r="H40" s="53"/>
    </row>
    <row r="41" spans="1:8" ht="16.149999999999999" customHeight="1" x14ac:dyDescent="0.15">
      <c r="A41" s="16" t="str">
        <f t="shared" si="0"/>
        <v/>
      </c>
      <c r="B41" s="12" t="s">
        <v>9</v>
      </c>
      <c r="C41" s="17" t="str">
        <f t="shared" si="1"/>
        <v/>
      </c>
      <c r="D41" s="5" t="s">
        <v>10</v>
      </c>
      <c r="E41" s="13"/>
      <c r="F41" s="10" t="str">
        <f t="shared" si="2"/>
        <v/>
      </c>
      <c r="G41" s="52"/>
      <c r="H41" s="53"/>
    </row>
    <row r="42" spans="1:8" ht="16.149999999999999" customHeight="1" x14ac:dyDescent="0.15">
      <c r="A42" s="16" t="str">
        <f t="shared" si="0"/>
        <v/>
      </c>
      <c r="B42" s="12" t="s">
        <v>9</v>
      </c>
      <c r="C42" s="17" t="str">
        <f t="shared" si="1"/>
        <v/>
      </c>
      <c r="D42" s="5" t="s">
        <v>10</v>
      </c>
      <c r="E42" s="13"/>
      <c r="F42" s="10" t="str">
        <f t="shared" si="2"/>
        <v/>
      </c>
      <c r="G42" s="52"/>
      <c r="H42" s="53"/>
    </row>
    <row r="43" spans="1:8" ht="16.149999999999999" customHeight="1" x14ac:dyDescent="0.15">
      <c r="A43" s="16" t="str">
        <f t="shared" si="0"/>
        <v/>
      </c>
      <c r="B43" s="12" t="s">
        <v>9</v>
      </c>
      <c r="C43" s="17" t="str">
        <f t="shared" si="1"/>
        <v/>
      </c>
      <c r="D43" s="5" t="s">
        <v>10</v>
      </c>
      <c r="E43" s="13"/>
      <c r="F43" s="10" t="str">
        <f t="shared" si="2"/>
        <v/>
      </c>
      <c r="G43" s="52"/>
      <c r="H43" s="53"/>
    </row>
    <row r="44" spans="1:8" ht="16.149999999999999" customHeight="1" x14ac:dyDescent="0.15">
      <c r="A44" s="16" t="str">
        <f t="shared" si="0"/>
        <v/>
      </c>
      <c r="B44" s="12" t="s">
        <v>9</v>
      </c>
      <c r="C44" s="17" t="str">
        <f t="shared" si="1"/>
        <v/>
      </c>
      <c r="D44" s="5" t="s">
        <v>10</v>
      </c>
      <c r="E44" s="13"/>
      <c r="F44" s="10" t="str">
        <f t="shared" si="2"/>
        <v/>
      </c>
      <c r="G44" s="52"/>
      <c r="H44" s="53"/>
    </row>
    <row r="45" spans="1:8" ht="16.149999999999999" customHeight="1" x14ac:dyDescent="0.15">
      <c r="A45" s="16" t="str">
        <f t="shared" si="0"/>
        <v/>
      </c>
      <c r="B45" s="12" t="s">
        <v>9</v>
      </c>
      <c r="C45" s="17" t="str">
        <f t="shared" si="1"/>
        <v/>
      </c>
      <c r="D45" s="5" t="s">
        <v>10</v>
      </c>
      <c r="E45" s="13"/>
      <c r="F45" s="10" t="str">
        <f t="shared" si="2"/>
        <v/>
      </c>
      <c r="G45" s="52"/>
      <c r="H45" s="53"/>
    </row>
    <row r="46" spans="1:8" ht="16.149999999999999" customHeight="1" x14ac:dyDescent="0.15">
      <c r="A46" s="16" t="str">
        <f t="shared" si="0"/>
        <v/>
      </c>
      <c r="B46" s="12" t="s">
        <v>9</v>
      </c>
      <c r="C46" s="17" t="str">
        <f t="shared" si="1"/>
        <v/>
      </c>
      <c r="D46" s="5" t="s">
        <v>10</v>
      </c>
      <c r="E46" s="13"/>
      <c r="F46" s="10" t="str">
        <f t="shared" si="2"/>
        <v/>
      </c>
      <c r="G46" s="52"/>
      <c r="H46" s="53"/>
    </row>
    <row r="47" spans="1:8" ht="16.149999999999999" customHeight="1" x14ac:dyDescent="0.15">
      <c r="A47" s="16" t="str">
        <f t="shared" si="0"/>
        <v/>
      </c>
      <c r="B47" s="12" t="s">
        <v>9</v>
      </c>
      <c r="C47" s="17" t="str">
        <f t="shared" si="1"/>
        <v/>
      </c>
      <c r="D47" s="5" t="s">
        <v>10</v>
      </c>
      <c r="E47" s="13"/>
      <c r="F47" s="10" t="str">
        <f t="shared" si="2"/>
        <v/>
      </c>
      <c r="G47" s="52"/>
      <c r="H47" s="53"/>
    </row>
    <row r="48" spans="1:8" ht="16.149999999999999" customHeight="1" x14ac:dyDescent="0.15">
      <c r="A48" s="16" t="str">
        <f t="shared" si="0"/>
        <v/>
      </c>
      <c r="B48" s="12" t="s">
        <v>9</v>
      </c>
      <c r="C48" s="17" t="str">
        <f t="shared" si="1"/>
        <v/>
      </c>
      <c r="D48" s="5" t="s">
        <v>10</v>
      </c>
      <c r="E48" s="13"/>
      <c r="F48" s="10" t="str">
        <f t="shared" si="2"/>
        <v/>
      </c>
      <c r="G48" s="52"/>
      <c r="H48" s="53"/>
    </row>
    <row r="49" spans="1:12" ht="16.899999999999999" customHeight="1" x14ac:dyDescent="0.15">
      <c r="A49" s="42" t="s">
        <v>24</v>
      </c>
      <c r="B49" s="43"/>
      <c r="C49" s="43"/>
      <c r="D49" s="43"/>
      <c r="E49" s="22"/>
      <c r="F49" s="11" t="str">
        <f>IF(L49&gt;0,"×","○")</f>
        <v>○</v>
      </c>
      <c r="G49" s="54" t="str">
        <f>IF(F49="○","月単位の週休２日達成","月単位の週休２日未達成")</f>
        <v>月単位の週休２日達成</v>
      </c>
      <c r="H49" s="55"/>
      <c r="K49" s="4" t="s">
        <v>11</v>
      </c>
      <c r="L49" s="2">
        <f>COUNTIF(F13:F32,"×")</f>
        <v>0</v>
      </c>
    </row>
    <row r="50" spans="1:12" ht="16.899999999999999" customHeight="1" x14ac:dyDescent="0.15"/>
    <row r="51" spans="1:12" ht="16.899999999999999" customHeight="1" x14ac:dyDescent="0.15"/>
    <row r="52" spans="1:12" ht="16.899999999999999" customHeight="1" x14ac:dyDescent="0.15"/>
    <row r="53" spans="1:12" ht="16.899999999999999" customHeight="1" x14ac:dyDescent="0.15"/>
    <row r="54" spans="1:12" ht="16.899999999999999" customHeight="1" x14ac:dyDescent="0.15"/>
    <row r="55" spans="1:12" ht="16.899999999999999" customHeight="1" x14ac:dyDescent="0.15"/>
    <row r="56" spans="1:12" ht="16.899999999999999" customHeight="1" x14ac:dyDescent="0.15"/>
  </sheetData>
  <mergeCells count="46">
    <mergeCell ref="G47:H47"/>
    <mergeCell ref="G48:H48"/>
    <mergeCell ref="G49:H49"/>
    <mergeCell ref="G42:H42"/>
    <mergeCell ref="G43:H43"/>
    <mergeCell ref="G44:H44"/>
    <mergeCell ref="G45:H45"/>
    <mergeCell ref="G46:H46"/>
    <mergeCell ref="G37:H37"/>
    <mergeCell ref="G38:H38"/>
    <mergeCell ref="G39:H39"/>
    <mergeCell ref="G40:H40"/>
    <mergeCell ref="G41:H41"/>
    <mergeCell ref="G32:H32"/>
    <mergeCell ref="G33:H33"/>
    <mergeCell ref="G34:H34"/>
    <mergeCell ref="G35:H35"/>
    <mergeCell ref="G36:H36"/>
    <mergeCell ref="G27:H27"/>
    <mergeCell ref="G28:H28"/>
    <mergeCell ref="G29:H29"/>
    <mergeCell ref="G30:H30"/>
    <mergeCell ref="G31:H31"/>
    <mergeCell ref="G22:H22"/>
    <mergeCell ref="G23:H23"/>
    <mergeCell ref="G24:H24"/>
    <mergeCell ref="G25:H25"/>
    <mergeCell ref="G26:H26"/>
    <mergeCell ref="G17:H17"/>
    <mergeCell ref="G18:H18"/>
    <mergeCell ref="G19:H19"/>
    <mergeCell ref="G20:H20"/>
    <mergeCell ref="G21:H21"/>
    <mergeCell ref="G11:H12"/>
    <mergeCell ref="G13:H13"/>
    <mergeCell ref="G14:H14"/>
    <mergeCell ref="G15:H15"/>
    <mergeCell ref="G16:H16"/>
    <mergeCell ref="E11:E12"/>
    <mergeCell ref="F11:F12"/>
    <mergeCell ref="A49:D49"/>
    <mergeCell ref="A6:B6"/>
    <mergeCell ref="A7:B7"/>
    <mergeCell ref="A8:B8"/>
    <mergeCell ref="A9:B9"/>
    <mergeCell ref="A11:D12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4075A-88E2-43AA-B89A-4A98FD2B2413}">
  <dimension ref="A1:L56"/>
  <sheetViews>
    <sheetView view="pageBreakPreview" zoomScaleNormal="100" zoomScaleSheetLayoutView="100" workbookViewId="0"/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15.625" style="3" customWidth="1"/>
    <col min="8" max="8" width="19.625" style="3" customWidth="1"/>
    <col min="9" max="10" width="9.75" style="2" customWidth="1"/>
    <col min="11" max="11" width="18.7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1" x14ac:dyDescent="0.15">
      <c r="H1" s="18" t="s">
        <v>15</v>
      </c>
    </row>
    <row r="2" spans="1:11" x14ac:dyDescent="0.15">
      <c r="H2" s="18" t="s">
        <v>20</v>
      </c>
    </row>
    <row r="3" spans="1:11" ht="16.149999999999999" customHeight="1" thickBot="1" x14ac:dyDescent="0.2">
      <c r="A3" s="21" t="s">
        <v>21</v>
      </c>
      <c r="F3" s="2"/>
      <c r="G3" s="2"/>
    </row>
    <row r="4" spans="1:11" ht="16.149999999999999" customHeight="1" thickBot="1" x14ac:dyDescent="0.2">
      <c r="A4" s="15" t="s">
        <v>22</v>
      </c>
      <c r="F4" s="2"/>
      <c r="G4" s="19" t="s">
        <v>18</v>
      </c>
      <c r="H4" s="56">
        <v>46167</v>
      </c>
      <c r="K4" s="14"/>
    </row>
    <row r="5" spans="1:11" ht="16.149999999999999" customHeight="1" thickBot="1" x14ac:dyDescent="0.2">
      <c r="E5" s="4"/>
      <c r="G5" s="19" t="s">
        <v>19</v>
      </c>
      <c r="H5" s="58">
        <v>46287</v>
      </c>
      <c r="J5" s="4" t="s">
        <v>13</v>
      </c>
      <c r="K5" s="59">
        <f>H5-DAY(H5)+1</f>
        <v>46266</v>
      </c>
    </row>
    <row r="6" spans="1:11" ht="16.5" customHeight="1" x14ac:dyDescent="0.15">
      <c r="A6" s="44" t="s">
        <v>2</v>
      </c>
      <c r="B6" s="44"/>
      <c r="C6" s="24" t="s">
        <v>25</v>
      </c>
      <c r="D6" s="26"/>
      <c r="E6" s="27"/>
      <c r="F6" s="27"/>
      <c r="G6" s="27"/>
      <c r="H6" s="25"/>
    </row>
    <row r="7" spans="1:11" ht="16.5" customHeight="1" x14ac:dyDescent="0.15">
      <c r="A7" s="45" t="s">
        <v>17</v>
      </c>
      <c r="B7" s="43"/>
      <c r="C7" s="24" t="s">
        <v>26</v>
      </c>
      <c r="D7" s="28"/>
      <c r="E7" s="29"/>
      <c r="F7" s="29"/>
      <c r="G7" s="29"/>
      <c r="H7" s="25"/>
    </row>
    <row r="8" spans="1:11" ht="16.5" customHeight="1" x14ac:dyDescent="0.15">
      <c r="A8" s="43" t="s">
        <v>3</v>
      </c>
      <c r="B8" s="43"/>
      <c r="C8" s="35" t="s">
        <v>27</v>
      </c>
      <c r="D8" s="28"/>
      <c r="E8" s="29"/>
      <c r="F8" s="29"/>
      <c r="G8" s="29"/>
      <c r="H8" s="25"/>
    </row>
    <row r="9" spans="1:11" ht="16.5" customHeight="1" x14ac:dyDescent="0.15">
      <c r="A9" s="45" t="s">
        <v>16</v>
      </c>
      <c r="B9" s="43"/>
      <c r="C9" s="24" t="s">
        <v>28</v>
      </c>
      <c r="D9" s="28"/>
      <c r="E9" s="29"/>
      <c r="F9" s="29"/>
      <c r="G9" s="29"/>
      <c r="H9" s="25"/>
    </row>
    <row r="10" spans="1:11" ht="16.5" customHeight="1" x14ac:dyDescent="0.15">
      <c r="A10" s="1"/>
    </row>
    <row r="11" spans="1:11" ht="16.5" customHeight="1" x14ac:dyDescent="0.15">
      <c r="A11" s="46" t="s">
        <v>7</v>
      </c>
      <c r="B11" s="47"/>
      <c r="C11" s="47"/>
      <c r="D11" s="47"/>
      <c r="E11" s="39" t="s">
        <v>12</v>
      </c>
      <c r="F11" s="39" t="s">
        <v>8</v>
      </c>
      <c r="G11" s="46" t="s">
        <v>5</v>
      </c>
      <c r="H11" s="48"/>
    </row>
    <row r="12" spans="1:11" ht="16.5" customHeight="1" x14ac:dyDescent="0.15">
      <c r="A12" s="49"/>
      <c r="B12" s="50"/>
      <c r="C12" s="50"/>
      <c r="D12" s="50"/>
      <c r="E12" s="39"/>
      <c r="F12" s="39"/>
      <c r="G12" s="49"/>
      <c r="H12" s="51"/>
    </row>
    <row r="13" spans="1:11" ht="17.100000000000001" customHeight="1" x14ac:dyDescent="0.15">
      <c r="A13" s="16">
        <f>H4</f>
        <v>46167</v>
      </c>
      <c r="B13" s="12" t="s">
        <v>9</v>
      </c>
      <c r="C13" s="17">
        <f>H4</f>
        <v>46167</v>
      </c>
      <c r="D13" s="5" t="s">
        <v>10</v>
      </c>
      <c r="E13" s="13">
        <v>0.28599999999999998</v>
      </c>
      <c r="F13" s="10" t="str">
        <f>IF(E13="","",IF(E13&gt;=0.285,"○","×"))</f>
        <v>○</v>
      </c>
      <c r="G13" s="37"/>
      <c r="H13" s="38"/>
    </row>
    <row r="14" spans="1:11" ht="17.100000000000001" customHeight="1" x14ac:dyDescent="0.15">
      <c r="A14" s="16">
        <f t="shared" ref="A14:A48" si="0">IF(A13&gt;=K$5,"",EDATE(A13,1))</f>
        <v>46198</v>
      </c>
      <c r="B14" s="12" t="s">
        <v>9</v>
      </c>
      <c r="C14" s="17">
        <f t="shared" ref="C14:C48" si="1">IF(C13&gt;=K$5,"",EDATE(A13,1))</f>
        <v>46198</v>
      </c>
      <c r="D14" s="5" t="s">
        <v>10</v>
      </c>
      <c r="E14" s="13">
        <v>0.28599999999999998</v>
      </c>
      <c r="F14" s="10" t="str">
        <f t="shared" ref="F14:F16" si="2">IF(E14="","",IF(E14&gt;=0.285,"○","×"))</f>
        <v>○</v>
      </c>
      <c r="G14" s="37"/>
      <c r="H14" s="38"/>
    </row>
    <row r="15" spans="1:11" ht="17.100000000000001" customHeight="1" x14ac:dyDescent="0.15">
      <c r="A15" s="16">
        <f t="shared" si="0"/>
        <v>46228</v>
      </c>
      <c r="B15" s="12" t="s">
        <v>9</v>
      </c>
      <c r="C15" s="17">
        <f t="shared" si="1"/>
        <v>46228</v>
      </c>
      <c r="D15" s="5" t="s">
        <v>10</v>
      </c>
      <c r="E15" s="13">
        <v>0.28599999999999998</v>
      </c>
      <c r="F15" s="10" t="str">
        <f t="shared" si="2"/>
        <v>○</v>
      </c>
      <c r="G15" s="37"/>
      <c r="H15" s="38"/>
    </row>
    <row r="16" spans="1:11" ht="17.100000000000001" customHeight="1" x14ac:dyDescent="0.15">
      <c r="A16" s="16">
        <f t="shared" si="0"/>
        <v>46259</v>
      </c>
      <c r="B16" s="12" t="s">
        <v>9</v>
      </c>
      <c r="C16" s="17">
        <f t="shared" si="1"/>
        <v>46259</v>
      </c>
      <c r="D16" s="5" t="s">
        <v>10</v>
      </c>
      <c r="E16" s="13">
        <v>0.35699999999999998</v>
      </c>
      <c r="F16" s="10" t="str">
        <f t="shared" si="2"/>
        <v>○</v>
      </c>
      <c r="G16" s="37" t="s">
        <v>29</v>
      </c>
      <c r="H16" s="38"/>
    </row>
    <row r="17" spans="1:8" ht="17.100000000000001" customHeight="1" x14ac:dyDescent="0.15">
      <c r="A17" s="16">
        <f t="shared" si="0"/>
        <v>46290</v>
      </c>
      <c r="B17" s="12" t="s">
        <v>9</v>
      </c>
      <c r="C17" s="17">
        <f t="shared" si="1"/>
        <v>46290</v>
      </c>
      <c r="D17" s="5" t="s">
        <v>10</v>
      </c>
      <c r="E17" s="13">
        <v>0.27300000000000002</v>
      </c>
      <c r="F17" s="30" t="s">
        <v>31</v>
      </c>
      <c r="G17" s="37"/>
      <c r="H17" s="38"/>
    </row>
    <row r="18" spans="1:8" ht="17.100000000000001" customHeight="1" x14ac:dyDescent="0.15">
      <c r="A18" s="16" t="str">
        <f t="shared" si="0"/>
        <v/>
      </c>
      <c r="B18" s="12" t="s">
        <v>9</v>
      </c>
      <c r="C18" s="17" t="str">
        <f t="shared" si="1"/>
        <v/>
      </c>
      <c r="D18" s="5" t="s">
        <v>10</v>
      </c>
      <c r="E18" s="13"/>
      <c r="F18" s="10" t="str">
        <f t="shared" ref="F18:F48" si="3">IF(E18="","",IF(E18&gt;=0.285,"○","×"))</f>
        <v/>
      </c>
      <c r="G18" s="52"/>
      <c r="H18" s="53"/>
    </row>
    <row r="19" spans="1:8" ht="17.100000000000001" customHeight="1" x14ac:dyDescent="0.15">
      <c r="A19" s="16" t="str">
        <f t="shared" si="0"/>
        <v/>
      </c>
      <c r="B19" s="12" t="s">
        <v>9</v>
      </c>
      <c r="C19" s="17" t="str">
        <f t="shared" si="1"/>
        <v/>
      </c>
      <c r="D19" s="5" t="s">
        <v>10</v>
      </c>
      <c r="E19" s="13"/>
      <c r="F19" s="10" t="str">
        <f t="shared" si="3"/>
        <v/>
      </c>
      <c r="G19" s="52"/>
      <c r="H19" s="53"/>
    </row>
    <row r="20" spans="1:8" ht="17.100000000000001" customHeight="1" x14ac:dyDescent="0.15">
      <c r="A20" s="16" t="str">
        <f t="shared" si="0"/>
        <v/>
      </c>
      <c r="B20" s="12" t="s">
        <v>9</v>
      </c>
      <c r="C20" s="17" t="str">
        <f t="shared" si="1"/>
        <v/>
      </c>
      <c r="D20" s="5" t="s">
        <v>10</v>
      </c>
      <c r="E20" s="13"/>
      <c r="F20" s="10" t="str">
        <f t="shared" si="3"/>
        <v/>
      </c>
      <c r="G20" s="52"/>
      <c r="H20" s="53"/>
    </row>
    <row r="21" spans="1:8" ht="17.100000000000001" customHeight="1" x14ac:dyDescent="0.15">
      <c r="A21" s="16" t="str">
        <f t="shared" si="0"/>
        <v/>
      </c>
      <c r="B21" s="12" t="s">
        <v>9</v>
      </c>
      <c r="C21" s="17" t="str">
        <f t="shared" si="1"/>
        <v/>
      </c>
      <c r="D21" s="5" t="s">
        <v>10</v>
      </c>
      <c r="E21" s="13"/>
      <c r="F21" s="10" t="str">
        <f t="shared" si="3"/>
        <v/>
      </c>
      <c r="G21" s="52"/>
      <c r="H21" s="53"/>
    </row>
    <row r="22" spans="1:8" ht="17.100000000000001" customHeight="1" x14ac:dyDescent="0.15">
      <c r="A22" s="16" t="str">
        <f t="shared" si="0"/>
        <v/>
      </c>
      <c r="B22" s="12" t="s">
        <v>9</v>
      </c>
      <c r="C22" s="17" t="str">
        <f t="shared" si="1"/>
        <v/>
      </c>
      <c r="D22" s="5" t="s">
        <v>10</v>
      </c>
      <c r="E22" s="13"/>
      <c r="F22" s="10" t="str">
        <f t="shared" si="3"/>
        <v/>
      </c>
      <c r="G22" s="52"/>
      <c r="H22" s="53"/>
    </row>
    <row r="23" spans="1:8" ht="17.100000000000001" customHeight="1" x14ac:dyDescent="0.15">
      <c r="A23" s="16" t="str">
        <f t="shared" si="0"/>
        <v/>
      </c>
      <c r="B23" s="12" t="s">
        <v>9</v>
      </c>
      <c r="C23" s="17" t="str">
        <f t="shared" si="1"/>
        <v/>
      </c>
      <c r="D23" s="5" t="s">
        <v>10</v>
      </c>
      <c r="E23" s="13"/>
      <c r="F23" s="10" t="str">
        <f t="shared" si="3"/>
        <v/>
      </c>
      <c r="G23" s="52"/>
      <c r="H23" s="53"/>
    </row>
    <row r="24" spans="1:8" ht="17.100000000000001" customHeight="1" x14ac:dyDescent="0.15">
      <c r="A24" s="16" t="str">
        <f t="shared" si="0"/>
        <v/>
      </c>
      <c r="B24" s="12" t="s">
        <v>9</v>
      </c>
      <c r="C24" s="17" t="str">
        <f t="shared" si="1"/>
        <v/>
      </c>
      <c r="D24" s="5" t="s">
        <v>10</v>
      </c>
      <c r="E24" s="13"/>
      <c r="F24" s="10" t="str">
        <f t="shared" si="3"/>
        <v/>
      </c>
      <c r="G24" s="52"/>
      <c r="H24" s="53"/>
    </row>
    <row r="25" spans="1:8" ht="17.100000000000001" customHeight="1" x14ac:dyDescent="0.15">
      <c r="A25" s="16" t="str">
        <f t="shared" si="0"/>
        <v/>
      </c>
      <c r="B25" s="12" t="s">
        <v>9</v>
      </c>
      <c r="C25" s="17" t="str">
        <f t="shared" si="1"/>
        <v/>
      </c>
      <c r="D25" s="5" t="s">
        <v>10</v>
      </c>
      <c r="E25" s="13"/>
      <c r="F25" s="10" t="str">
        <f t="shared" si="3"/>
        <v/>
      </c>
      <c r="G25" s="52"/>
      <c r="H25" s="53"/>
    </row>
    <row r="26" spans="1:8" ht="17.100000000000001" customHeight="1" x14ac:dyDescent="0.15">
      <c r="A26" s="16" t="str">
        <f t="shared" si="0"/>
        <v/>
      </c>
      <c r="B26" s="12" t="s">
        <v>9</v>
      </c>
      <c r="C26" s="17" t="str">
        <f t="shared" si="1"/>
        <v/>
      </c>
      <c r="D26" s="5" t="s">
        <v>10</v>
      </c>
      <c r="E26" s="13"/>
      <c r="F26" s="10" t="str">
        <f t="shared" si="3"/>
        <v/>
      </c>
      <c r="G26" s="52"/>
      <c r="H26" s="53"/>
    </row>
    <row r="27" spans="1:8" ht="17.100000000000001" customHeight="1" x14ac:dyDescent="0.15">
      <c r="A27" s="16" t="str">
        <f t="shared" si="0"/>
        <v/>
      </c>
      <c r="B27" s="12" t="s">
        <v>9</v>
      </c>
      <c r="C27" s="17" t="str">
        <f t="shared" si="1"/>
        <v/>
      </c>
      <c r="D27" s="5" t="s">
        <v>10</v>
      </c>
      <c r="E27" s="13"/>
      <c r="F27" s="10" t="str">
        <f t="shared" si="3"/>
        <v/>
      </c>
      <c r="G27" s="52"/>
      <c r="H27" s="53"/>
    </row>
    <row r="28" spans="1:8" ht="17.100000000000001" customHeight="1" x14ac:dyDescent="0.15">
      <c r="A28" s="16" t="str">
        <f t="shared" si="0"/>
        <v/>
      </c>
      <c r="B28" s="12" t="s">
        <v>9</v>
      </c>
      <c r="C28" s="17" t="str">
        <f t="shared" si="1"/>
        <v/>
      </c>
      <c r="D28" s="5" t="s">
        <v>10</v>
      </c>
      <c r="E28" s="13"/>
      <c r="F28" s="10" t="str">
        <f t="shared" si="3"/>
        <v/>
      </c>
      <c r="G28" s="52"/>
      <c r="H28" s="53"/>
    </row>
    <row r="29" spans="1:8" ht="17.100000000000001" customHeight="1" x14ac:dyDescent="0.15">
      <c r="A29" s="16" t="str">
        <f t="shared" si="0"/>
        <v/>
      </c>
      <c r="B29" s="12" t="s">
        <v>9</v>
      </c>
      <c r="C29" s="17" t="str">
        <f t="shared" si="1"/>
        <v/>
      </c>
      <c r="D29" s="5" t="s">
        <v>10</v>
      </c>
      <c r="E29" s="13"/>
      <c r="F29" s="10" t="str">
        <f t="shared" si="3"/>
        <v/>
      </c>
      <c r="G29" s="52"/>
      <c r="H29" s="53"/>
    </row>
    <row r="30" spans="1:8" ht="17.100000000000001" customHeight="1" x14ac:dyDescent="0.15">
      <c r="A30" s="16" t="str">
        <f t="shared" si="0"/>
        <v/>
      </c>
      <c r="B30" s="12" t="s">
        <v>9</v>
      </c>
      <c r="C30" s="17" t="str">
        <f t="shared" si="1"/>
        <v/>
      </c>
      <c r="D30" s="5" t="s">
        <v>10</v>
      </c>
      <c r="E30" s="13"/>
      <c r="F30" s="10" t="str">
        <f t="shared" si="3"/>
        <v/>
      </c>
      <c r="G30" s="52"/>
      <c r="H30" s="53"/>
    </row>
    <row r="31" spans="1:8" ht="16.899999999999999" customHeight="1" x14ac:dyDescent="0.15">
      <c r="A31" s="16" t="str">
        <f t="shared" si="0"/>
        <v/>
      </c>
      <c r="B31" s="12" t="s">
        <v>9</v>
      </c>
      <c r="C31" s="17" t="str">
        <f t="shared" si="1"/>
        <v/>
      </c>
      <c r="D31" s="5" t="s">
        <v>10</v>
      </c>
      <c r="E31" s="13"/>
      <c r="F31" s="10" t="str">
        <f t="shared" si="3"/>
        <v/>
      </c>
      <c r="G31" s="52"/>
      <c r="H31" s="53"/>
    </row>
    <row r="32" spans="1:8" ht="16.149999999999999" customHeight="1" x14ac:dyDescent="0.15">
      <c r="A32" s="16" t="str">
        <f t="shared" si="0"/>
        <v/>
      </c>
      <c r="B32" s="12" t="s">
        <v>9</v>
      </c>
      <c r="C32" s="17" t="str">
        <f t="shared" si="1"/>
        <v/>
      </c>
      <c r="D32" s="5" t="s">
        <v>10</v>
      </c>
      <c r="E32" s="13"/>
      <c r="F32" s="10" t="str">
        <f t="shared" si="3"/>
        <v/>
      </c>
      <c r="G32" s="52"/>
      <c r="H32" s="53"/>
    </row>
    <row r="33" spans="1:8" ht="16.149999999999999" customHeight="1" x14ac:dyDescent="0.15">
      <c r="A33" s="16" t="str">
        <f t="shared" si="0"/>
        <v/>
      </c>
      <c r="B33" s="12" t="s">
        <v>9</v>
      </c>
      <c r="C33" s="17" t="str">
        <f t="shared" si="1"/>
        <v/>
      </c>
      <c r="D33" s="5" t="s">
        <v>10</v>
      </c>
      <c r="E33" s="13"/>
      <c r="F33" s="10" t="str">
        <f t="shared" si="3"/>
        <v/>
      </c>
      <c r="G33" s="52"/>
      <c r="H33" s="53"/>
    </row>
    <row r="34" spans="1:8" ht="16.149999999999999" customHeight="1" x14ac:dyDescent="0.15">
      <c r="A34" s="16" t="str">
        <f t="shared" si="0"/>
        <v/>
      </c>
      <c r="B34" s="12" t="s">
        <v>9</v>
      </c>
      <c r="C34" s="17" t="str">
        <f t="shared" si="1"/>
        <v/>
      </c>
      <c r="D34" s="5" t="s">
        <v>10</v>
      </c>
      <c r="E34" s="13"/>
      <c r="F34" s="10" t="str">
        <f t="shared" si="3"/>
        <v/>
      </c>
      <c r="G34" s="52"/>
      <c r="H34" s="53"/>
    </row>
    <row r="35" spans="1:8" ht="16.149999999999999" customHeight="1" x14ac:dyDescent="0.15">
      <c r="A35" s="16" t="str">
        <f t="shared" si="0"/>
        <v/>
      </c>
      <c r="B35" s="12" t="s">
        <v>9</v>
      </c>
      <c r="C35" s="17" t="str">
        <f t="shared" si="1"/>
        <v/>
      </c>
      <c r="D35" s="5" t="s">
        <v>10</v>
      </c>
      <c r="E35" s="13"/>
      <c r="F35" s="10" t="str">
        <f t="shared" si="3"/>
        <v/>
      </c>
      <c r="G35" s="52"/>
      <c r="H35" s="53"/>
    </row>
    <row r="36" spans="1:8" ht="16.149999999999999" customHeight="1" x14ac:dyDescent="0.15">
      <c r="A36" s="16" t="str">
        <f t="shared" si="0"/>
        <v/>
      </c>
      <c r="B36" s="12" t="s">
        <v>9</v>
      </c>
      <c r="C36" s="17" t="str">
        <f t="shared" si="1"/>
        <v/>
      </c>
      <c r="D36" s="5" t="s">
        <v>10</v>
      </c>
      <c r="E36" s="13"/>
      <c r="F36" s="10" t="str">
        <f t="shared" si="3"/>
        <v/>
      </c>
      <c r="G36" s="52"/>
      <c r="H36" s="53"/>
    </row>
    <row r="37" spans="1:8" ht="16.149999999999999" customHeight="1" x14ac:dyDescent="0.15">
      <c r="A37" s="16" t="str">
        <f t="shared" si="0"/>
        <v/>
      </c>
      <c r="B37" s="12" t="s">
        <v>9</v>
      </c>
      <c r="C37" s="17" t="str">
        <f t="shared" si="1"/>
        <v/>
      </c>
      <c r="D37" s="5" t="s">
        <v>10</v>
      </c>
      <c r="E37" s="13"/>
      <c r="F37" s="10" t="str">
        <f t="shared" si="3"/>
        <v/>
      </c>
      <c r="G37" s="52"/>
      <c r="H37" s="53"/>
    </row>
    <row r="38" spans="1:8" ht="16.149999999999999" customHeight="1" x14ac:dyDescent="0.15">
      <c r="A38" s="16" t="str">
        <f t="shared" si="0"/>
        <v/>
      </c>
      <c r="B38" s="12" t="s">
        <v>9</v>
      </c>
      <c r="C38" s="17" t="str">
        <f t="shared" si="1"/>
        <v/>
      </c>
      <c r="D38" s="5" t="s">
        <v>10</v>
      </c>
      <c r="E38" s="13"/>
      <c r="F38" s="10" t="str">
        <f t="shared" si="3"/>
        <v/>
      </c>
      <c r="G38" s="52"/>
      <c r="H38" s="53"/>
    </row>
    <row r="39" spans="1:8" ht="16.149999999999999" customHeight="1" x14ac:dyDescent="0.15">
      <c r="A39" s="16" t="str">
        <f t="shared" si="0"/>
        <v/>
      </c>
      <c r="B39" s="12" t="s">
        <v>9</v>
      </c>
      <c r="C39" s="17" t="str">
        <f t="shared" si="1"/>
        <v/>
      </c>
      <c r="D39" s="5" t="s">
        <v>10</v>
      </c>
      <c r="E39" s="13"/>
      <c r="F39" s="10" t="str">
        <f t="shared" si="3"/>
        <v/>
      </c>
      <c r="G39" s="52"/>
      <c r="H39" s="53"/>
    </row>
    <row r="40" spans="1:8" ht="16.149999999999999" customHeight="1" x14ac:dyDescent="0.15">
      <c r="A40" s="16" t="str">
        <f t="shared" si="0"/>
        <v/>
      </c>
      <c r="B40" s="12" t="s">
        <v>9</v>
      </c>
      <c r="C40" s="17" t="str">
        <f t="shared" si="1"/>
        <v/>
      </c>
      <c r="D40" s="5" t="s">
        <v>10</v>
      </c>
      <c r="E40" s="13"/>
      <c r="F40" s="10" t="str">
        <f t="shared" si="3"/>
        <v/>
      </c>
      <c r="G40" s="52"/>
      <c r="H40" s="53"/>
    </row>
    <row r="41" spans="1:8" ht="16.149999999999999" customHeight="1" x14ac:dyDescent="0.15">
      <c r="A41" s="16" t="str">
        <f t="shared" si="0"/>
        <v/>
      </c>
      <c r="B41" s="12" t="s">
        <v>9</v>
      </c>
      <c r="C41" s="17" t="str">
        <f t="shared" si="1"/>
        <v/>
      </c>
      <c r="D41" s="5" t="s">
        <v>10</v>
      </c>
      <c r="E41" s="13"/>
      <c r="F41" s="10" t="str">
        <f t="shared" si="3"/>
        <v/>
      </c>
      <c r="G41" s="52"/>
      <c r="H41" s="53"/>
    </row>
    <row r="42" spans="1:8" ht="16.149999999999999" customHeight="1" x14ac:dyDescent="0.15">
      <c r="A42" s="16" t="str">
        <f t="shared" si="0"/>
        <v/>
      </c>
      <c r="B42" s="12" t="s">
        <v>9</v>
      </c>
      <c r="C42" s="17" t="str">
        <f t="shared" si="1"/>
        <v/>
      </c>
      <c r="D42" s="5" t="s">
        <v>10</v>
      </c>
      <c r="E42" s="13"/>
      <c r="F42" s="10" t="str">
        <f t="shared" si="3"/>
        <v/>
      </c>
      <c r="G42" s="52"/>
      <c r="H42" s="53"/>
    </row>
    <row r="43" spans="1:8" ht="16.149999999999999" customHeight="1" x14ac:dyDescent="0.15">
      <c r="A43" s="16" t="str">
        <f t="shared" si="0"/>
        <v/>
      </c>
      <c r="B43" s="12" t="s">
        <v>9</v>
      </c>
      <c r="C43" s="17" t="str">
        <f t="shared" si="1"/>
        <v/>
      </c>
      <c r="D43" s="5" t="s">
        <v>10</v>
      </c>
      <c r="E43" s="13"/>
      <c r="F43" s="10" t="str">
        <f t="shared" si="3"/>
        <v/>
      </c>
      <c r="G43" s="52"/>
      <c r="H43" s="53"/>
    </row>
    <row r="44" spans="1:8" ht="16.149999999999999" customHeight="1" x14ac:dyDescent="0.15">
      <c r="A44" s="16" t="str">
        <f t="shared" si="0"/>
        <v/>
      </c>
      <c r="B44" s="12" t="s">
        <v>9</v>
      </c>
      <c r="C44" s="17" t="str">
        <f t="shared" si="1"/>
        <v/>
      </c>
      <c r="D44" s="5" t="s">
        <v>10</v>
      </c>
      <c r="E44" s="13"/>
      <c r="F44" s="10" t="str">
        <f t="shared" si="3"/>
        <v/>
      </c>
      <c r="G44" s="52"/>
      <c r="H44" s="53"/>
    </row>
    <row r="45" spans="1:8" ht="16.149999999999999" customHeight="1" x14ac:dyDescent="0.15">
      <c r="A45" s="16" t="str">
        <f t="shared" si="0"/>
        <v/>
      </c>
      <c r="B45" s="12" t="s">
        <v>9</v>
      </c>
      <c r="C45" s="17" t="str">
        <f t="shared" si="1"/>
        <v/>
      </c>
      <c r="D45" s="5" t="s">
        <v>10</v>
      </c>
      <c r="E45" s="13"/>
      <c r="F45" s="10" t="str">
        <f t="shared" si="3"/>
        <v/>
      </c>
      <c r="G45" s="52"/>
      <c r="H45" s="53"/>
    </row>
    <row r="46" spans="1:8" ht="16.149999999999999" customHeight="1" x14ac:dyDescent="0.15">
      <c r="A46" s="16" t="str">
        <f t="shared" si="0"/>
        <v/>
      </c>
      <c r="B46" s="12" t="s">
        <v>9</v>
      </c>
      <c r="C46" s="17" t="str">
        <f t="shared" si="1"/>
        <v/>
      </c>
      <c r="D46" s="5" t="s">
        <v>10</v>
      </c>
      <c r="E46" s="13"/>
      <c r="F46" s="10" t="str">
        <f t="shared" si="3"/>
        <v/>
      </c>
      <c r="G46" s="52"/>
      <c r="H46" s="53"/>
    </row>
    <row r="47" spans="1:8" ht="16.149999999999999" customHeight="1" x14ac:dyDescent="0.15">
      <c r="A47" s="16" t="str">
        <f t="shared" si="0"/>
        <v/>
      </c>
      <c r="B47" s="12" t="s">
        <v>9</v>
      </c>
      <c r="C47" s="17" t="str">
        <f t="shared" si="1"/>
        <v/>
      </c>
      <c r="D47" s="5" t="s">
        <v>10</v>
      </c>
      <c r="E47" s="13"/>
      <c r="F47" s="10" t="str">
        <f t="shared" si="3"/>
        <v/>
      </c>
      <c r="G47" s="52"/>
      <c r="H47" s="53"/>
    </row>
    <row r="48" spans="1:8" ht="16.149999999999999" customHeight="1" x14ac:dyDescent="0.15">
      <c r="A48" s="16" t="str">
        <f t="shared" si="0"/>
        <v/>
      </c>
      <c r="B48" s="12" t="s">
        <v>9</v>
      </c>
      <c r="C48" s="17" t="str">
        <f t="shared" si="1"/>
        <v/>
      </c>
      <c r="D48" s="5" t="s">
        <v>10</v>
      </c>
      <c r="E48" s="13"/>
      <c r="F48" s="10" t="str">
        <f t="shared" si="3"/>
        <v/>
      </c>
      <c r="G48" s="52"/>
      <c r="H48" s="53"/>
    </row>
    <row r="49" spans="1:12" ht="16.899999999999999" customHeight="1" x14ac:dyDescent="0.15">
      <c r="A49" s="42" t="s">
        <v>24</v>
      </c>
      <c r="B49" s="43"/>
      <c r="C49" s="43"/>
      <c r="D49" s="43"/>
      <c r="E49" s="22"/>
      <c r="F49" s="11" t="str">
        <f>IF(L49&gt;0,"×","○")</f>
        <v>○</v>
      </c>
      <c r="G49" s="54" t="str">
        <f>IF(F49="○","月単位の週休２日達成","月単位の週休２日未達成")</f>
        <v>月単位の週休２日達成</v>
      </c>
      <c r="H49" s="55"/>
      <c r="K49" s="4" t="s">
        <v>11</v>
      </c>
      <c r="L49" s="2">
        <f>COUNTIF(F13:F17,"×")</f>
        <v>0</v>
      </c>
    </row>
    <row r="50" spans="1:12" ht="16.899999999999999" customHeight="1" x14ac:dyDescent="0.15"/>
    <row r="51" spans="1:12" ht="16.899999999999999" customHeight="1" x14ac:dyDescent="0.15"/>
    <row r="52" spans="1:12" ht="16.899999999999999" customHeight="1" x14ac:dyDescent="0.15"/>
    <row r="53" spans="1:12" ht="16.899999999999999" customHeight="1" x14ac:dyDescent="0.15"/>
    <row r="54" spans="1:12" ht="16.899999999999999" customHeight="1" x14ac:dyDescent="0.15"/>
    <row r="55" spans="1:12" ht="16.899999999999999" customHeight="1" x14ac:dyDescent="0.15"/>
    <row r="56" spans="1:12" ht="16.899999999999999" customHeight="1" x14ac:dyDescent="0.15"/>
  </sheetData>
  <mergeCells count="41">
    <mergeCell ref="G47:H47"/>
    <mergeCell ref="G19:H19"/>
    <mergeCell ref="A49:D49"/>
    <mergeCell ref="G49:H49"/>
    <mergeCell ref="G18:H18"/>
    <mergeCell ref="G20:H20"/>
    <mergeCell ref="G21:H21"/>
    <mergeCell ref="G22:H22"/>
    <mergeCell ref="G48:H48"/>
    <mergeCell ref="G41:H41"/>
    <mergeCell ref="G42:H42"/>
    <mergeCell ref="G43:H43"/>
    <mergeCell ref="G44:H44"/>
    <mergeCell ref="G45:H45"/>
    <mergeCell ref="G46:H46"/>
    <mergeCell ref="G35:H35"/>
    <mergeCell ref="G36:H36"/>
    <mergeCell ref="G37:H37"/>
    <mergeCell ref="G38:H38"/>
    <mergeCell ref="G39:H39"/>
    <mergeCell ref="G40:H40"/>
    <mergeCell ref="G34:H34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F11:F12"/>
    <mergeCell ref="G11:H12"/>
    <mergeCell ref="A6:B6"/>
    <mergeCell ref="A7:B7"/>
    <mergeCell ref="A8:B8"/>
    <mergeCell ref="A9:B9"/>
    <mergeCell ref="A11:D12"/>
    <mergeCell ref="E11:E12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baseType="lpstr" size="12">
      <vt:lpstr>様式第３号（週単位）</vt:lpstr>
      <vt:lpstr>【記入例】様式第３号（週単位）</vt:lpstr>
      <vt:lpstr>様式第３号（月単位）</vt:lpstr>
      <vt:lpstr>【記入例】様式第３号（月単位）</vt:lpstr>
      <vt:lpstr>'【記入例】様式第３号（月単位）'!Print_Area</vt:lpstr>
      <vt:lpstr>'【記入例】様式第３号（週単位）'!Print_Area</vt:lpstr>
      <vt:lpstr>'様式第３号（月単位）'!Print_Area</vt:lpstr>
      <vt:lpstr>'様式第３号（週単位）'!Print_Area</vt:lpstr>
      <vt:lpstr>'【記入例】様式第３号（月単位）'!Print_Titles</vt:lpstr>
      <vt:lpstr>'【記入例】様式第３号（週単位）'!Print_Titles</vt:lpstr>
      <vt:lpstr>'様式第３号（月単位）'!Print_Titles</vt:lpstr>
      <vt:lpstr>'様式第３号（週単位）'!Print_Titles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2025-12-25T07:02:44Z</cp:lastPrinted>
  <dcterms:created xsi:type="dcterms:W3CDTF">2011-06-14T02:02:34Z</dcterms:created>
  <dcterms:modified xsi:type="dcterms:W3CDTF">2026-01-06T01:30:26Z</dcterms:modified>
</cp:coreProperties>
</file>