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8129"/>
  <workbookPr/>
  <xr:revisionPtr xr6:coauthVersionLast="47" xr6:coauthVersionMax="47" documentId="13_ncr:1_{51DE5F8A-38AB-414E-AEB0-132BC1A65EDE}" revIDLastSave="0" xr10:uidLastSave="{00000000-0000-0000-0000-000000000000}"/>
  <bookViews>
    <workbookView activeTab="13" firstSheet="12" xr2:uid="{00000000-000D-0000-FFFF-FFFF00000000}" windowHeight="15720" windowWidth="29040" xWindow="-120" yWindow="-12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公会計指標分析・財政指標組合せ分析表" sheetId="18"/>
    <sheet r:id="rId15" name="施設類型別ストック情報分析表①" sheetId="19"/>
    <sheet r:id="rId16" name="施設類型別ストック情報分析表②" sheetId="20"/>
    <sheet r:id="rId17" name="データシート" sheetId="9" state="hidden"/>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E37" i="10"/>
  <c r="AM37" i="10"/>
  <c r="C37" i="10"/>
  <c r="BW36" i="10"/>
  <c r="BW37" i="10" s="1"/>
  <c r="BE36" i="10"/>
  <c r="AM36" i="10"/>
  <c r="BW35" i="10"/>
  <c r="BE35" i="10"/>
  <c r="BW34" i="10"/>
  <c r="C34" i="10"/>
  <c r="CO34" i="10" l="1"/>
  <c r="CO35" i="10" s="1"/>
  <c r="CO36" i="10" s="1"/>
  <c r="CO37" i="10" s="1"/>
  <c r="CO38" i="10" s="1"/>
  <c r="C35" i="10"/>
  <c r="C36"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<sst xmlns="http://schemas.openxmlformats.org/spreadsheetml/2006/main" count="1045" uniqueCount="580">
  <si>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</si>
  <si>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</si>
  <si>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</si>
  <si>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</si>
  <si>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</si>
  <si>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</si>
  <si>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</si>
  <si>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</si>
  <si>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</si>
  <si>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</si>
  <si>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</si>
  <si>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</si>
  <si>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</si>
  <si>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</si>
  <si>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</si>
  <si>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</si>
  <si>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</si>
  <si>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</si>
  <si>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</si>
  <si>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</si>
  <si>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</si>
  <si>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</si>
  <si>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</si>
  <si>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</si>
  <si>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</si>
  <si>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</si>
  <si>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</si>
  <si>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</si>
  <si>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</si>
  <si>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</si>
  <si>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</si>
  <si>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</si>
  <si>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</si>
  <si>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</si>
  <si>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</si>
  <si>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</si>
  <si>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</si>
  <si>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</si>
  <si>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</si>
  <si>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</si>
  <si>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</si>
  <si>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</si>
  <si>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</si>
  <si>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</si>
  <si>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</si>
  <si>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</si>
  <si>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</si>
  <si>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</si>
  <si>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</si>
  <si>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</si>
  <si>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</si>
  <si>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</si>
  <si>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</si>
  <si>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</si>
  <si>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</si>
  <si>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</si>
  <si>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</si>
  <si>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</si>
  <si>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</si>
  <si>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</si>
  <si>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</si>
  <si>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</si>
  <si>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</si>
  <si>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</si>
  <si>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</si>
  <si>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</si>
  <si>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</si>
  <si>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</si>
  <si>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</si>
  <si>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</si>
  <si>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</si>
  <si>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</si>
  <si>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</si>
  <si>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</si>
  <si>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</si>
  <si>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</si>
  <si>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</si>
  <si>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</si>
  <si>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</si>
  <si>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</si>
  <si>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</si>
  <si>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</si>
  <si>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</si>
  <si>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</si>
  <si>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</si>
  <si>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</si>
  <si>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</si>
  <si>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</si>
  <si>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</si>
  <si>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</si>
  <si>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</si>
  <si>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</si>
  <si>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</si>
  <si>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</si>
  <si>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川越市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</si>
  <si>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</si>
  <si>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</si>
  <si>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</si>
  <si>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</si>
  <si>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</si>
  <si>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</si>
  <si>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</si>
  <si>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</si>
  <si>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</si>
  <si>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</si>
  <si>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</si>
  <si>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</si>
  <si>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</si>
  <si>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</si>
  <si>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</si>
  <si>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</si>
  <si>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</si>
  <si>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</si>
  <si>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</si>
  <si>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</si>
  <si>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</si>
  <si>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</si>
  <si>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</si>
  <si>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</si>
  <si>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</si>
  <si>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</si>
  <si>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</si>
  <si>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</si>
  <si>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</si>
  <si>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</si>
  <si>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</si>
  <si>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</si>
  <si>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</si>
  <si>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</si>
  <si>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</si>
  <si>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</si>
  <si>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</si>
  <si>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</si>
  <si>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</si>
  <si>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</si>
  <si>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</si>
  <si>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</si>
  <si>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</si>
  <si>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</si>
  <si>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</si>
  <si>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</si>
  <si>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</si>
  <si>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</si>
  <si>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</si>
  <si>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</si>
  <si>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</si>
  <si>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</si>
  <si>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</si>
  <si>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</si>
  <si>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</si>
  <si>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</si>
  <si>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</si>
  <si>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</si>
  <si>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</si>
  <si>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</si>
  <si>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</si>
  <si>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</si>
  <si>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</si>
  <si>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</si>
  <si>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</si>
  <si>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</si>
  <si>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</si>
  <si>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</si>
  <si>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</si>
  <si>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</si>
  <si>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</si>
  <si>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</si>
  <si>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</si>
  <si>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</si>
  <si>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</si>
  <si>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</si>
  <si>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</si>
  <si>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</si>
  <si>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</si>
  <si>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</si>
  <si>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</si>
  <si>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</si>
  <si>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</si>
  <si>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</si>
  <si>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</si>
  <si>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</si>
  <si>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</si>
  <si>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</si>
  <si>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</si>
  <si>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</si>
  <si>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</si>
  <si>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</si>
  <si>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</si>
  <si>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</si>
  <si>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</si>
  <si>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</si>
  <si>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</si>
  <si>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</si>
  <si>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</si>
  <si>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</si>
  <si>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</si>
  <si>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</si>
  <si>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</si>
  <si>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</si>
  <si>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</si>
  <si>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</si>
  <si>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</si>
  <si>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</si>
  <si>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埼玉県川越市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</si>
  <si>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</si>
  <si>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</si>
  <si>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</si>
  <si>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</si>
  <si>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</si>
  <si>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</si>
  <si>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</si>
  <si>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</si>
  <si>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</si>
  <si>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</si>
  <si>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</si>
  <si>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</si>
  <si>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</si>
  <si>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</si>
  <si>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</si>
  <si>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</si>
  <si>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</si>
  <si>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</si>
  <si>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</si>
  <si>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</si>
  <si>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</si>
  <si>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</si>
  <si>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</si>
  <si>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</si>
  <si>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</si>
  <si>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</si>
  <si>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</si>
  <si>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</si>
  <si>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</si>
  <si>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</si>
  <si>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</si>
  <si>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</si>
  <si>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</si>
  <si>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</si>
  <si>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</si>
  <si>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</si>
  <si>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</si>
  <si>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</si>
  <si>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</si>
  <si>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</si>
  <si>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</si>
  <si>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</si>
  <si>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</si>
  <si>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</si>
  <si>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</si>
  <si>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</si>
  <si>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</si>
  <si>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</si>
  <si>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</si>
  <si>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</si>
  <si>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</si>
  <si>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</si>
  <si>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</si>
  <si>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</si>
  <si>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</si>
  <si>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</si>
  <si>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</si>
  <si>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</si>
  <si>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</si>
  <si>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</si>
  <si>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</si>
  <si>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</si>
  <si>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</si>
  <si>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</si>
  <si>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</si>
  <si>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</si>
  <si>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</si>
  <si>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</si>
  <si>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</si>
  <si>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</si>
  <si>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</si>
  <si>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</si>
  <si>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</si>
  <si>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</si>
  <si>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</si>
  <si>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</si>
  <si>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</si>
  <si>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</si>
  <si>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</si>
  <si>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</si>
  <si>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</si>
  <si>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</si>
  <si>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</si>
  <si>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</si>
  <si>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</si>
  <si>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</si>
  <si>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</si>
  <si>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</si>
  <si>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</si>
  <si>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</si>
  <si>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</si>
  <si>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</si>
  <si>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</si>
  <si>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</si>
  <si>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</si>
  <si>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</si>
  <si>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</si>
  <si>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</si>
  <si>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</si>
  <si>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</si>
  <si>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</si>
  <si>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</si>
  <si>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</si>
  <si>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</si>
  <si>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</si>
  <si>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</si>
  <si>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</si>
  <si>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</si>
  <si>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</si>
  <si>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</si>
  <si>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</si>
  <si>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</si>
  <si>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</si>
  <si>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</si>
  <si>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</si>
  <si>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</si>
  <si>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</si>
  <si>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</si>
  <si>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</si>
  <si>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</si>
  <si>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</si>
  <si>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</si>
  <si>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</si>
  <si>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</si>
  <si>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</si>
  <si>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</si>
  <si>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</si>
  <si>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</si>
  <si>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</si>
  <si>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</si>
  <si>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</si>
  <si>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</si>
  <si>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</si>
  <si>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</si>
  <si>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</si>
  <si>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</si>
  <si>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</si>
  <si>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</si>
  <si>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</si>
  <si>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</si>
  <si>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</si>
  <si>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</si>
  <si>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</si>
  <si>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</si>
  <si>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</si>
  <si>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</si>
  <si>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</si>
  <si>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</si>
  <si>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</si>
  <si>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</si>
  <si>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埼玉県川越市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</si>
  <si>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</si>
  <si>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</si>
  <si>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</si>
  <si>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</si>
  <si>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</si>
  <si>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</si>
  <si>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</si>
  <si>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</si>
  <si>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</si>
  <si>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</si>
  <si>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</si>
  <si>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</si>
  <si>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</si>
  <si>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</si>
  <si>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</si>
  <si>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</si>
  <si>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</si>
  <si>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</si>
  <si>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</si>
  <si>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</si>
  <si>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歯科診療事業特別会計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</si>
  <si>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</si>
  <si>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</si>
  <si>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</si>
  <si>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</si>
  <si>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</si>
  <si>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</si>
  <si>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</si>
  <si>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</si>
  <si>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</si>
  <si>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</si>
  <si>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</si>
  <si>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</si>
  <si>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</si>
  <si>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</si>
  <si>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</si>
  <si>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</si>
  <si>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</si>
  <si>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川越駅東口公共地下駐車場事業特別会計</t>
    <phoneticPr fontId="5"/>
  </si>
  <si>
    <t>水道事業会計</t>
    <phoneticPr fontId="5"/>
  </si>
  <si>
    <t>法適用企業</t>
    <phoneticPr fontId="5"/>
  </si>
  <si>
    <t>公共下水道事業会計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</si>
  <si>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</si>
  <si>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</si>
  <si>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</si>
  <si>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</si>
  <si>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</si>
  <si>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</si>
  <si>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</si>
  <si>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</si>
  <si>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</si>
  <si>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</si>
  <si>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</si>
  <si>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</si>
  <si>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</si>
  <si>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</si>
  <si>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</si>
  <si>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</si>
  <si>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</si>
  <si>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</si>
  <si>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</si>
  <si>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</si>
  <si>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</si>
  <si>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</si>
  <si>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</si>
  <si>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</si>
  <si>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</si>
  <si>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</si>
  <si>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</si>
  <si>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</si>
  <si>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</si>
  <si>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</si>
  <si>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</si>
  <si>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</si>
  <si>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</si>
  <si>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</si>
  <si>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</si>
  <si>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</si>
  <si>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</si>
  <si>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</si>
  <si>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</si>
  <si>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</si>
  <si>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</si>
  <si>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</si>
  <si>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</si>
  <si>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</si>
  <si>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</si>
  <si>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</si>
  <si>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</si>
  <si>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</si>
  <si>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</si>
  <si>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</si>
  <si>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</si>
  <si>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</si>
  <si>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</si>
  <si>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</si>
  <si>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</si>
  <si>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</si>
  <si>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</si>
  <si>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</si>
  <si>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</si>
  <si>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</si>
  <si>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</si>
  <si>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</si>
  <si>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</si>
  <si>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</si>
  <si>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</si>
  <si>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</si>
  <si>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</si>
  <si>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</si>
  <si>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</si>
  <si>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</si>
  <si>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</si>
  <si>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</si>
  <si>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</si>
  <si>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</si>
  <si>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</si>
  <si>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</si>
  <si>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</si>
  <si>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</si>
  <si>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</si>
  <si>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</si>
  <si>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</si>
  <si>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</si>
  <si>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</si>
  <si>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</si>
  <si>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</si>
  <si>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</si>
  <si>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</si>
  <si>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</si>
  <si>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</si>
  <si>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</si>
  <si>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</si>
  <si>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</si>
  <si>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</si>
  <si>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</si>
  <si>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</si>
  <si>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</si>
  <si>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</si>
  <si>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</si>
  <si>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</si>
  <si>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</si>
  <si>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</si>
  <si>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</si>
  <si>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</si>
  <si>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</si>
  <si>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</si>
  <si>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</si>
  <si>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</si>
  <si>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</si>
  <si>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</si>
  <si>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</si>
  <si>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</si>
  <si>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</si>
  <si>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</si>
  <si>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</si>
  <si>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</si>
  <si>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</si>
  <si>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</si>
  <si>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</si>
  <si>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</si>
  <si>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</si>
  <si>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</si>
  <si>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</si>
  <si>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</si>
  <si>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</si>
  <si>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</si>
  <si>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</si>
  <si>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</si>
  <si>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</si>
  <si>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</si>
  <si>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</si>
  <si>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</si>
  <si>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</si>
  <si>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</si>
  <si>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</si>
  <si>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</si>
  <si>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</si>
  <si>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</si>
  <si>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1.17</t>
  </si>
  <si>
    <t>▲ 0.08</t>
  </si>
  <si>
    <t>公共下水道事業会計</t>
  </si>
  <si>
    <t>一般会計</t>
  </si>
  <si>
    <t>水道事業会計</t>
  </si>
  <si>
    <t>国民健康保険事業特別会計</t>
  </si>
  <si>
    <t>介護保険事業特別会計</t>
  </si>
  <si>
    <t>母子父子寡婦福祉資金貸付事業特別会計</t>
  </si>
  <si>
    <t>後期高齢者医療事業特別会計</t>
  </si>
  <si>
    <t>川越駅東口公共地下駐車場事業特別会計</t>
  </si>
  <si>
    <t>その他会計（赤字）</t>
  </si>
  <si>
    <t>その他会計（黒字）</t>
  </si>
  <si>
    <t>R01</t>
    <phoneticPr fontId="5"/>
  </si>
  <si>
    <t>R02</t>
    <phoneticPr fontId="5"/>
  </si>
  <si>
    <t>R03</t>
    <phoneticPr fontId="5"/>
  </si>
  <si>
    <t>R04</t>
    <phoneticPr fontId="5"/>
  </si>
  <si>
    <t>R05</t>
    <phoneticPr fontId="5"/>
  </si>
  <si>
    <t>川越市勤労福祉サービスセンター</t>
  </si>
  <si>
    <t>川越市施設管理公社</t>
  </si>
  <si>
    <t>川越市総合卸売市場</t>
  </si>
  <si>
    <t>川越都市開発</t>
  </si>
  <si>
    <t>川越土地開発公社</t>
  </si>
  <si>
    <t>-</t>
    <phoneticPr fontId="2"/>
  </si>
  <si>
    <t>川越地区消防組合</t>
    <rPh sb="0" eb="8">
      <t>カワゴエチクショウボウクミアイ</t>
    </rPh>
    <phoneticPr fontId="2"/>
  </si>
  <si>
    <t>-</t>
    <phoneticPr fontId="2"/>
  </si>
  <si>
    <t>庁舎建設基金</t>
    <rPh sb="0" eb="2">
      <t>チョウシャ</t>
    </rPh>
    <rPh sb="2" eb="4">
      <t>ケンセツ</t>
    </rPh>
    <rPh sb="4" eb="6">
      <t>キキン</t>
    </rPh>
    <phoneticPr fontId="5"/>
  </si>
  <si>
    <t>公共施設マネジメント基金</t>
    <rPh sb="0" eb="2">
      <t>コウキョウ</t>
    </rPh>
    <rPh sb="2" eb="4">
      <t>シセツ</t>
    </rPh>
    <rPh sb="10" eb="12">
      <t>キキン</t>
    </rPh>
    <phoneticPr fontId="2"/>
  </si>
  <si>
    <t>職員退職手当基金</t>
    <rPh sb="0" eb="2">
      <t>ショクイン</t>
    </rPh>
    <rPh sb="2" eb="4">
      <t>タイショク</t>
    </rPh>
    <rPh sb="4" eb="6">
      <t>テアテ</t>
    </rPh>
    <rPh sb="6" eb="8">
      <t>キキン</t>
    </rPh>
    <phoneticPr fontId="2"/>
  </si>
  <si>
    <t>初雁公園整備基金</t>
    <rPh sb="0" eb="2">
      <t>ハツカリ</t>
    </rPh>
    <rPh sb="2" eb="4">
      <t>コウエン</t>
    </rPh>
    <rPh sb="4" eb="6">
      <t>セイビ</t>
    </rPh>
    <rPh sb="6" eb="8">
      <t>キキン</t>
    </rPh>
    <phoneticPr fontId="2"/>
  </si>
  <si>
    <t>緑の基金</t>
    <rPh sb="0" eb="1">
      <t>ミドリ</t>
    </rPh>
    <rPh sb="2" eb="4">
      <t>キキン</t>
    </rPh>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</si>
  <si>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2"/>
  </si>
  <si>
    <t>埼玉県後期高齢者医療広域連合</t>
    <rPh sb="0" eb="3">
      <t>サイタマケン</t>
    </rPh>
    <rPh sb="3" eb="5">
      <t>コウキ</t>
    </rPh>
    <rPh sb="5" eb="7">
      <t>コウレイ</t>
    </rPh>
    <rPh sb="7" eb="8">
      <t>シャ</t>
    </rPh>
    <rPh sb="8" eb="10">
      <t>イリョウ</t>
    </rPh>
    <rPh sb="10" eb="14">
      <t>コウイキレンゴウ</t>
    </rPh>
    <phoneticPr fontId="2"/>
  </si>
  <si>
    <t>彩の組さいたま人づくり広域連合</t>
    <rPh sb="0" eb="1">
      <t>サイ</t>
    </rPh>
    <rPh sb="2" eb="3">
      <t>クミ</t>
    </rPh>
    <rPh sb="7" eb="8">
      <t>ヒト</t>
    </rPh>
    <rPh sb="11" eb="13">
      <t>コウイキ</t>
    </rPh>
    <rPh sb="13" eb="15">
      <t>レンゴウ</t>
    </rPh>
    <phoneticPr fontId="2"/>
  </si>
  <si>
    <t>一般会計</t>
    <rPh sb="0" eb="2">
      <t>イッパン</t>
    </rPh>
    <rPh sb="2" eb="4">
      <t>カイケイ</t>
    </rPh>
    <phoneticPr fontId="2"/>
  </si>
  <si>
    <t>特別会計</t>
    <rPh sb="0" eb="2">
      <t>トクベツ</t>
    </rPh>
    <rPh sb="2" eb="4">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</si>
  <si>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</si>
  <si>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</si>
  <si>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地方債の発行を抑制し、将来負担額が減少しているものの、類似団体と比較して高い水準にある。その一方で、有形固定資産減価償却率は、施設の適切な時期での更新が十分に進んでいないため、増加している。今後は、地方債の更なる発行抑制や基金残高の確保を図るとともに、公共施設等総合管理計画や個別施設計画などに基づき、老朽化対策に積極的に取り組んでいく。</t>
  </si>
  <si>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</si>
  <si>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</si>
  <si>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</si>
  <si>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</si>
  <si>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</si>
  <si>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</si>
  <si>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及び将来負担比率は類似団体と比較して高い水準にある。実質公債費率が高い要因としては、大規模事業の地方債元金償還が始まったことによるが、今後は、地方債の償還完了や税収等の増加による標準財政規模の微増により、減少すると見込んでいる。
将来負担比率は、横ばいから減少に転じた。地方債の現在高が主に地方債償還完了や新規発行額の減少により減少し、標準財政規模が主に標準税収入額等の増加により増加したことによるものと考えられる。今後は、地方債の適切な発行や基金残高の確保を図り、将来負担比率の減少に努めていく。</t>
    <rPh sb="75" eb="77">
      <t>コンゴ</t>
    </rPh>
    <rPh sb="79" eb="82">
      <t>チホウサイ</t>
    </rPh>
    <rPh sb="83" eb="85">
      <t>ショウカン</t>
    </rPh>
    <rPh sb="85" eb="87">
      <t>カンリョウ</t>
    </rPh>
    <rPh sb="88" eb="90">
      <t>ゼイシュウ</t>
    </rPh>
    <rPh sb="90" eb="91">
      <t>トウ</t>
    </rPh>
    <rPh sb="92" eb="94">
      <t>ゾウカ</t>
    </rPh>
    <rPh sb="97" eb="99">
      <t>ヒョウジュン</t>
    </rPh>
    <rPh sb="99" eb="101">
      <t>ザイセイ</t>
    </rPh>
    <rPh sb="101" eb="103">
      <t>キボ</t>
    </rPh>
    <rPh sb="104" eb="106">
      <t>ビゾウ</t>
    </rPh>
    <rPh sb="110" eb="112">
      <t>ゲンショウ</t>
    </rPh>
    <rPh sb="115" eb="117">
      <t>ミコ</t>
    </rPh>
    <rPh sb="123" eb="125">
      <t>ショウライ</t>
    </rPh>
    <rPh sb="125" eb="127">
      <t>フタン</t>
    </rPh>
    <rPh sb="127" eb="129">
      <t>ヒリツ</t>
    </rPh>
    <rPh sb="131" eb="132">
      <t>ヨコ</t>
    </rPh>
    <rPh sb="136" eb="138">
      <t>ゲンショウ</t>
    </rPh>
    <rPh sb="139" eb="140">
      <t>テン</t>
    </rPh>
    <rPh sb="183" eb="184">
      <t>オモ</t>
    </rPh>
    <rPh sb="198" eb="200">
      <t>ゾウカ</t>
    </rPh>
    <rPh sb="210" eb="211">
      <t>カンガ</t>
    </rPh>
    <rPh sb="224" eb="226">
      <t>テキセツ</t>
    </rPh>
    <rPh sb="227" eb="229">
      <t>ハッコウ</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</si>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</sst>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C1BFCF5-2E72-48B9-BD09-58A48F36A0E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7A8D-4EE0-8449-BA938500791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23624</c:v>
                </c:pt>
                <c:pt idx="1">
                  <c:v>22501</c:v>
                </c:pt>
                <c:pt idx="2">
                  <c:v>24348</c:v>
                </c:pt>
                <c:pt idx="3">
                  <c:v>17278</c:v>
                </c:pt>
                <c:pt idx="4">
                  <c:v>21780</c:v>
                </c:pt>
              </c:numCache>
            </c:numRef>
          </c:val>
          <c:smooth val="0"/>
          <c:extLst>
            <c:ext xmlns:c16="http://schemas.microsoft.com/office/drawing/2014/chart" uri="{C3380CC4-5D6E-409C-BE32-E72D297353CC}">
              <c16:uniqueId val="{00000001-7A8D-4EE0-8449-BA938500791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5.16</c:v>
                </c:pt>
                <c:pt idx="1">
                  <c:v>6.17</c:v>
                </c:pt>
                <c:pt idx="2">
                  <c:v>11.1</c:v>
                </c:pt>
                <c:pt idx="3">
                  <c:v>12.66</c:v>
                </c:pt>
                <c:pt idx="4">
                  <c:v>7.52</c:v>
                </c:pt>
              </c:numCache>
            </c:numRef>
          </c:val>
          <c:extLst>
            <c:ext xmlns:c16="http://schemas.microsoft.com/office/drawing/2014/chart" uri="{C3380CC4-5D6E-409C-BE32-E72D297353CC}">
              <c16:uniqueId val="{00000000-CF46-475E-9264-792C9F56C8B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4.29</c:v>
                </c:pt>
                <c:pt idx="1">
                  <c:v>4.6399999999999997</c:v>
                </c:pt>
                <c:pt idx="2">
                  <c:v>5.42</c:v>
                </c:pt>
                <c:pt idx="3">
                  <c:v>6.51</c:v>
                </c:pt>
                <c:pt idx="4">
                  <c:v>11.2</c:v>
                </c:pt>
              </c:numCache>
            </c:numRef>
          </c:val>
          <c:extLst>
            <c:ext xmlns:c16="http://schemas.microsoft.com/office/drawing/2014/chart" uri="{C3380CC4-5D6E-409C-BE32-E72D297353CC}">
              <c16:uniqueId val="{00000001-CF46-475E-9264-792C9F56C8B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-1.17</c:v>
                </c:pt>
                <c:pt idx="1">
                  <c:v>1.64</c:v>
                </c:pt>
                <c:pt idx="2">
                  <c:v>6.21</c:v>
                </c:pt>
                <c:pt idx="3">
                  <c:v>2.25</c:v>
                </c:pt>
                <c:pt idx="4">
                  <c:v>-0.08</c:v>
                </c:pt>
              </c:numCache>
            </c:numRef>
          </c:val>
          <c:smooth val="0"/>
          <c:extLst>
            <c:ext xmlns:c16="http://schemas.microsoft.com/office/drawing/2014/chart" uri="{C3380CC4-5D6E-409C-BE32-E72D297353CC}">
              <c16:uniqueId val="{00000002-CF46-475E-9264-792C9F56C8B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0.05</c:v>
                </c:pt>
                <c:pt idx="2">
                  <c:v>#N/A</c:v>
                </c:pt>
                <c:pt idx="3">
                  <c:v>0.05</c:v>
                </c:pt>
                <c:pt idx="4">
                  <c:v>#N/A</c:v>
                </c:pt>
                <c:pt idx="5">
                  <c:v>0.11</c:v>
                </c:pt>
                <c:pt idx="6">
                  <c:v>#N/A</c:v>
                </c:pt>
                <c:pt idx="7">
                  <c:v>0.14000000000000001</c:v>
                </c:pt>
                <c:pt idx="8">
                  <c:v>#N/A</c:v>
                </c:pt>
                <c:pt idx="9">
                  <c:v>0.05</c:v>
                </c:pt>
              </c:numCache>
            </c:numRef>
          </c:val>
          <c:extLst>
            <c:ext xmlns:c16="http://schemas.microsoft.com/office/drawing/2014/chart" uri="{C3380CC4-5D6E-409C-BE32-E72D297353CC}">
              <c16:uniqueId val="{00000000-77F9-4C53-9AF4-7F62A8939D1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7F9-4C53-9AF4-7F62A8939D16}"/>
            </c:ext>
          </c:extLst>
        </c:ser>
        <c:ser>
          <c:idx val="2"/>
          <c:order val="2"/>
          <c:tx>
            <c:strRef>
              <c:f>データシート!$A$29</c:f>
              <c:strCache>
                <c:ptCount val="1"/>
                <c:pt idx="0">
                  <c:v>川越駅東口公共地下駐車場事業特別会計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0.02</c:v>
                </c:pt>
                <c:pt idx="2">
                  <c:v>#N/A</c:v>
                </c:pt>
                <c:pt idx="3">
                  <c:v>0.01</c:v>
                </c:pt>
                <c:pt idx="4">
                  <c:v>#N/A</c:v>
                </c:pt>
                <c:pt idx="5">
                  <c:v>0.02</c:v>
                </c:pt>
                <c:pt idx="6">
                  <c:v>#N/A</c:v>
                </c:pt>
                <c:pt idx="7">
                  <c:v>0.03</c:v>
                </c:pt>
                <c:pt idx="8">
                  <c:v>#N/A</c:v>
                </c:pt>
                <c:pt idx="9">
                  <c:v>0.04</c:v>
                </c:pt>
              </c:numCache>
            </c:numRef>
          </c:val>
          <c:extLst>
            <c:ext xmlns:c16="http://schemas.microsoft.com/office/drawing/2014/chart" uri="{C3380CC4-5D6E-409C-BE32-E72D297353CC}">
              <c16:uniqueId val="{00000002-77F9-4C53-9AF4-7F62A8939D16}"/>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7.0000000000000007E-2</c:v>
                </c:pt>
                <c:pt idx="2">
                  <c:v>#N/A</c:v>
                </c:pt>
                <c:pt idx="3">
                  <c:v>7.0000000000000007E-2</c:v>
                </c:pt>
                <c:pt idx="4">
                  <c:v>#N/A</c:v>
                </c:pt>
                <c:pt idx="5">
                  <c:v>0.1</c:v>
                </c:pt>
                <c:pt idx="6">
                  <c:v>#N/A</c:v>
                </c:pt>
                <c:pt idx="7">
                  <c:v>0.12</c:v>
                </c:pt>
                <c:pt idx="8">
                  <c:v>#N/A</c:v>
                </c:pt>
                <c:pt idx="9">
                  <c:v>0.05</c:v>
                </c:pt>
              </c:numCache>
            </c:numRef>
          </c:val>
          <c:extLst>
            <c:ext xmlns:c16="http://schemas.microsoft.com/office/drawing/2014/chart" uri="{C3380CC4-5D6E-409C-BE32-E72D297353CC}">
              <c16:uniqueId val="{00000003-77F9-4C53-9AF4-7F62A8939D16}"/>
            </c:ext>
          </c:extLst>
        </c:ser>
        <c:ser>
          <c:idx val="4"/>
          <c:order val="4"/>
          <c:tx>
            <c:strRef>
              <c:f>データシート!$A$31</c:f>
              <c:strCache>
                <c:ptCount val="1"/>
                <c:pt idx="0">
                  <c:v>母子父子寡婦福祉資金貸付事業特別会計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0.09</c:v>
                </c:pt>
                <c:pt idx="4">
                  <c:v>#N/A</c:v>
                </c:pt>
                <c:pt idx="5">
                  <c:v>0.15</c:v>
                </c:pt>
                <c:pt idx="6">
                  <c:v>#N/A</c:v>
                </c:pt>
                <c:pt idx="7">
                  <c:v>0.2</c:v>
                </c:pt>
                <c:pt idx="8">
                  <c:v>#N/A</c:v>
                </c:pt>
                <c:pt idx="9">
                  <c:v>0.25</c:v>
                </c:pt>
              </c:numCache>
            </c:numRef>
          </c:val>
          <c:extLst>
            <c:ext xmlns:c16="http://schemas.microsoft.com/office/drawing/2014/chart" uri="{C3380CC4-5D6E-409C-BE32-E72D297353CC}">
              <c16:uniqueId val="{00000004-77F9-4C53-9AF4-7F62A8939D16}"/>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c:v>
                </c:pt>
                <c:pt idx="2">
                  <c:v>#N/A</c:v>
                </c:pt>
                <c:pt idx="3">
                  <c:v>1.59</c:v>
                </c:pt>
                <c:pt idx="4">
                  <c:v>#N/A</c:v>
                </c:pt>
                <c:pt idx="5">
                  <c:v>1.18</c:v>
                </c:pt>
                <c:pt idx="6">
                  <c:v>#N/A</c:v>
                </c:pt>
                <c:pt idx="7">
                  <c:v>1.28</c:v>
                </c:pt>
                <c:pt idx="8">
                  <c:v>#N/A</c:v>
                </c:pt>
                <c:pt idx="9">
                  <c:v>0.66</c:v>
                </c:pt>
              </c:numCache>
            </c:numRef>
          </c:val>
          <c:extLst>
            <c:ext xmlns:c16="http://schemas.microsoft.com/office/drawing/2014/chart" uri="{C3380CC4-5D6E-409C-BE32-E72D297353CC}">
              <c16:uniqueId val="{00000005-77F9-4C53-9AF4-7F62A8939D16}"/>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1.37</c:v>
                </c:pt>
                <c:pt idx="2">
                  <c:v>#N/A</c:v>
                </c:pt>
                <c:pt idx="3">
                  <c:v>1.43</c:v>
                </c:pt>
                <c:pt idx="4">
                  <c:v>#N/A</c:v>
                </c:pt>
                <c:pt idx="5">
                  <c:v>1.75</c:v>
                </c:pt>
                <c:pt idx="6">
                  <c:v>#N/A</c:v>
                </c:pt>
                <c:pt idx="7">
                  <c:v>1.76</c:v>
                </c:pt>
                <c:pt idx="8">
                  <c:v>#N/A</c:v>
                </c:pt>
                <c:pt idx="9">
                  <c:v>1.07</c:v>
                </c:pt>
              </c:numCache>
            </c:numRef>
          </c:val>
          <c:extLst>
            <c:ext xmlns:c16="http://schemas.microsoft.com/office/drawing/2014/chart" uri="{C3380CC4-5D6E-409C-BE32-E72D297353CC}">
              <c16:uniqueId val="{00000006-77F9-4C53-9AF4-7F62A8939D16}"/>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8.4</c:v>
                </c:pt>
                <c:pt idx="2">
                  <c:v>#N/A</c:v>
                </c:pt>
                <c:pt idx="3">
                  <c:v>8.58</c:v>
                </c:pt>
                <c:pt idx="4">
                  <c:v>#N/A</c:v>
                </c:pt>
                <c:pt idx="5">
                  <c:v>8.24</c:v>
                </c:pt>
                <c:pt idx="6">
                  <c:v>#N/A</c:v>
                </c:pt>
                <c:pt idx="7">
                  <c:v>7.53</c:v>
                </c:pt>
                <c:pt idx="8">
                  <c:v>#N/A</c:v>
                </c:pt>
                <c:pt idx="9">
                  <c:v>6.94</c:v>
                </c:pt>
              </c:numCache>
            </c:numRef>
          </c:val>
          <c:extLst>
            <c:ext xmlns:c16="http://schemas.microsoft.com/office/drawing/2014/chart" uri="{C3380CC4-5D6E-409C-BE32-E72D297353CC}">
              <c16:uniqueId val="{00000007-77F9-4C53-9AF4-7F62A8939D1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5.0599999999999996</c:v>
                </c:pt>
                <c:pt idx="2">
                  <c:v>#N/A</c:v>
                </c:pt>
                <c:pt idx="3">
                  <c:v>6.05</c:v>
                </c:pt>
                <c:pt idx="4">
                  <c:v>#N/A</c:v>
                </c:pt>
                <c:pt idx="5">
                  <c:v>10.93</c:v>
                </c:pt>
                <c:pt idx="6">
                  <c:v>#N/A</c:v>
                </c:pt>
                <c:pt idx="7">
                  <c:v>12.44</c:v>
                </c:pt>
                <c:pt idx="8">
                  <c:v>#N/A</c:v>
                </c:pt>
                <c:pt idx="9">
                  <c:v>7.25</c:v>
                </c:pt>
              </c:numCache>
            </c:numRef>
          </c:val>
          <c:extLst>
            <c:ext xmlns:c16="http://schemas.microsoft.com/office/drawing/2014/chart" uri="{C3380CC4-5D6E-409C-BE32-E72D297353CC}">
              <c16:uniqueId val="{00000008-77F9-4C53-9AF4-7F62A8939D16}"/>
            </c:ext>
          </c:extLst>
        </c:ser>
        <c:ser>
          <c:idx val="9"/>
          <c:order val="9"/>
          <c:tx>
            <c:strRef>
              <c:f>データシート!$A$36</c:f>
              <c:strCache>
                <c:ptCount val="1"/>
                <c:pt idx="0">
                  <c:v>公共下水道事業会計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7.85</c:v>
                </c:pt>
                <c:pt idx="2">
                  <c:v>#N/A</c:v>
                </c:pt>
                <c:pt idx="3">
                  <c:v>8.07</c:v>
                </c:pt>
                <c:pt idx="4">
                  <c:v>#N/A</c:v>
                </c:pt>
                <c:pt idx="5">
                  <c:v>7.69</c:v>
                </c:pt>
                <c:pt idx="6">
                  <c:v>#N/A</c:v>
                </c:pt>
                <c:pt idx="7">
                  <c:v>8.08</c:v>
                </c:pt>
                <c:pt idx="8">
                  <c:v>#N/A</c:v>
                </c:pt>
                <c:pt idx="9">
                  <c:v>8.44</c:v>
                </c:pt>
              </c:numCache>
            </c:numRef>
          </c:val>
          <c:extLst>
            <c:ext xmlns:c16="http://schemas.microsoft.com/office/drawing/2014/chart" uri="{C3380CC4-5D6E-409C-BE32-E72D297353CC}">
              <c16:uniqueId val="{00000009-77F9-4C53-9AF4-7F62A8939D1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8499</c:v>
                </c:pt>
                <c:pt idx="5">
                  <c:v>8553</c:v>
                </c:pt>
                <c:pt idx="8">
                  <c:v>8528</c:v>
                </c:pt>
                <c:pt idx="11">
                  <c:v>8393</c:v>
                </c:pt>
                <c:pt idx="14">
                  <c:v>8236</c:v>
                </c:pt>
              </c:numCache>
            </c:numRef>
          </c:val>
          <c:extLst>
            <c:ext xmlns:c16="http://schemas.microsoft.com/office/drawing/2014/chart" uri="{C3380CC4-5D6E-409C-BE32-E72D297353CC}">
              <c16:uniqueId val="{00000000-8F85-4457-9FE1-F5B53F8F6F1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F85-4457-9FE1-F5B53F8F6F1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268</c:v>
                </c:pt>
                <c:pt idx="3">
                  <c:v>275</c:v>
                </c:pt>
                <c:pt idx="6">
                  <c:v>286</c:v>
                </c:pt>
                <c:pt idx="9">
                  <c:v>354</c:v>
                </c:pt>
                <c:pt idx="12">
                  <c:v>227</c:v>
                </c:pt>
              </c:numCache>
            </c:numRef>
          </c:val>
          <c:extLst>
            <c:ext xmlns:c16="http://schemas.microsoft.com/office/drawing/2014/chart" uri="{C3380CC4-5D6E-409C-BE32-E72D297353CC}">
              <c16:uniqueId val="{00000002-8F85-4457-9FE1-F5B53F8F6F1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293</c:v>
                </c:pt>
                <c:pt idx="3">
                  <c:v>193</c:v>
                </c:pt>
                <c:pt idx="6">
                  <c:v>216</c:v>
                </c:pt>
                <c:pt idx="9">
                  <c:v>204</c:v>
                </c:pt>
                <c:pt idx="12">
                  <c:v>189</c:v>
                </c:pt>
              </c:numCache>
            </c:numRef>
          </c:val>
          <c:extLst>
            <c:ext xmlns:c16="http://schemas.microsoft.com/office/drawing/2014/chart" uri="{C3380CC4-5D6E-409C-BE32-E72D297353CC}">
              <c16:uniqueId val="{00000003-8F85-4457-9FE1-F5B53F8F6F1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1112</c:v>
                </c:pt>
                <c:pt idx="3">
                  <c:v>1113</c:v>
                </c:pt>
                <c:pt idx="6">
                  <c:v>1103</c:v>
                </c:pt>
                <c:pt idx="9">
                  <c:v>1098</c:v>
                </c:pt>
                <c:pt idx="12">
                  <c:v>1082</c:v>
                </c:pt>
              </c:numCache>
            </c:numRef>
          </c:val>
          <c:extLst>
            <c:ext xmlns:c16="http://schemas.microsoft.com/office/drawing/2014/chart" uri="{C3380CC4-5D6E-409C-BE32-E72D297353CC}">
              <c16:uniqueId val="{00000004-8F85-4457-9FE1-F5B53F8F6F1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85-4457-9FE1-F5B53F8F6F1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F85-4457-9FE1-F5B53F8F6F1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10437</c:v>
                </c:pt>
                <c:pt idx="3">
                  <c:v>10612</c:v>
                </c:pt>
                <c:pt idx="6">
                  <c:v>11085</c:v>
                </c:pt>
                <c:pt idx="9">
                  <c:v>10996</c:v>
                </c:pt>
                <c:pt idx="12">
                  <c:v>10793</c:v>
                </c:pt>
              </c:numCache>
            </c:numRef>
          </c:val>
          <c:extLst>
            <c:ext xmlns:c16="http://schemas.microsoft.com/office/drawing/2014/chart" uri="{C3380CC4-5D6E-409C-BE32-E72D297353CC}">
              <c16:uniqueId val="{00000007-8F85-4457-9FE1-F5B53F8F6F1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3611</c:v>
                </c:pt>
                <c:pt idx="2">
                  <c:v>#N/A</c:v>
                </c:pt>
                <c:pt idx="3">
                  <c:v>#N/A</c:v>
                </c:pt>
                <c:pt idx="4">
                  <c:v>3640</c:v>
                </c:pt>
                <c:pt idx="5">
                  <c:v>#N/A</c:v>
                </c:pt>
                <c:pt idx="6">
                  <c:v>#N/A</c:v>
                </c:pt>
                <c:pt idx="7">
                  <c:v>4162</c:v>
                </c:pt>
                <c:pt idx="8">
                  <c:v>#N/A</c:v>
                </c:pt>
                <c:pt idx="9">
                  <c:v>#N/A</c:v>
                </c:pt>
                <c:pt idx="10">
                  <c:v>4259</c:v>
                </c:pt>
                <c:pt idx="11">
                  <c:v>#N/A</c:v>
                </c:pt>
                <c:pt idx="12">
                  <c:v>#N/A</c:v>
                </c:pt>
                <c:pt idx="13">
                  <c:v>4055</c:v>
                </c:pt>
                <c:pt idx="14">
                  <c:v>#N/A</c:v>
                </c:pt>
              </c:numCache>
            </c:numRef>
          </c:val>
          <c:smooth val="0"/>
          <c:extLst>
            <c:ext xmlns:c16="http://schemas.microsoft.com/office/drawing/2014/chart" uri="{C3380CC4-5D6E-409C-BE32-E72D297353CC}">
              <c16:uniqueId val="{00000008-8F85-4457-9FE1-F5B53F8F6F1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58871</c:v>
                </c:pt>
                <c:pt idx="5">
                  <c:v>57586</c:v>
                </c:pt>
                <c:pt idx="8">
                  <c:v>58165</c:v>
                </c:pt>
                <c:pt idx="11">
                  <c:v>55429</c:v>
                </c:pt>
                <c:pt idx="14">
                  <c:v>54012</c:v>
                </c:pt>
              </c:numCache>
            </c:numRef>
          </c:val>
          <c:extLst>
            <c:ext xmlns:c16="http://schemas.microsoft.com/office/drawing/2014/chart" uri="{C3380CC4-5D6E-409C-BE32-E72D297353CC}">
              <c16:uniqueId val="{00000000-066C-4D47-B6BA-F5F4189D688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27532</c:v>
                </c:pt>
                <c:pt idx="5">
                  <c:v>24705</c:v>
                </c:pt>
                <c:pt idx="8">
                  <c:v>23462</c:v>
                </c:pt>
                <c:pt idx="11">
                  <c:v>21102</c:v>
                </c:pt>
                <c:pt idx="14">
                  <c:v>19320</c:v>
                </c:pt>
              </c:numCache>
            </c:numRef>
          </c:val>
          <c:extLst>
            <c:ext xmlns:c16="http://schemas.microsoft.com/office/drawing/2014/chart" uri="{C3380CC4-5D6E-409C-BE32-E72D297353CC}">
              <c16:uniqueId val="{00000001-066C-4D47-B6BA-F5F4189D688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10678</c:v>
                </c:pt>
                <c:pt idx="5">
                  <c:v>10610</c:v>
                </c:pt>
                <c:pt idx="8">
                  <c:v>11548</c:v>
                </c:pt>
                <c:pt idx="11">
                  <c:v>11900</c:v>
                </c:pt>
                <c:pt idx="14">
                  <c:v>15433</c:v>
                </c:pt>
              </c:numCache>
            </c:numRef>
          </c:val>
          <c:extLst>
            <c:ext xmlns:c16="http://schemas.microsoft.com/office/drawing/2014/chart" uri="{C3380CC4-5D6E-409C-BE32-E72D297353CC}">
              <c16:uniqueId val="{00000002-066C-4D47-B6BA-F5F4189D688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66C-4D47-B6BA-F5F4189D688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66C-4D47-B6BA-F5F4189D688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5</c:v>
                </c:pt>
                <c:pt idx="3">
                  <c:v>0</c:v>
                </c:pt>
                <c:pt idx="6">
                  <c:v>9</c:v>
                </c:pt>
                <c:pt idx="9">
                  <c:v>0</c:v>
                </c:pt>
                <c:pt idx="12">
                  <c:v>2</c:v>
                </c:pt>
              </c:numCache>
            </c:numRef>
          </c:val>
          <c:extLst>
            <c:ext xmlns:c16="http://schemas.microsoft.com/office/drawing/2014/chart" uri="{C3380CC4-5D6E-409C-BE32-E72D297353CC}">
              <c16:uniqueId val="{00000005-066C-4D47-B6BA-F5F4189D688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13979</c:v>
                </c:pt>
                <c:pt idx="3">
                  <c:v>14004</c:v>
                </c:pt>
                <c:pt idx="6">
                  <c:v>14057</c:v>
                </c:pt>
                <c:pt idx="9">
                  <c:v>14145</c:v>
                </c:pt>
                <c:pt idx="12">
                  <c:v>14893</c:v>
                </c:pt>
              </c:numCache>
            </c:numRef>
          </c:val>
          <c:extLst>
            <c:ext xmlns:c16="http://schemas.microsoft.com/office/drawing/2014/chart" uri="{C3380CC4-5D6E-409C-BE32-E72D297353CC}">
              <c16:uniqueId val="{00000006-066C-4D47-B6BA-F5F4189D688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767</c:v>
                </c:pt>
                <c:pt idx="3">
                  <c:v>1113</c:v>
                </c:pt>
                <c:pt idx="6">
                  <c:v>1190</c:v>
                </c:pt>
                <c:pt idx="9">
                  <c:v>1291</c:v>
                </c:pt>
                <c:pt idx="12">
                  <c:v>1432</c:v>
                </c:pt>
              </c:numCache>
            </c:numRef>
          </c:val>
          <c:extLst>
            <c:ext xmlns:c16="http://schemas.microsoft.com/office/drawing/2014/chart" uri="{C3380CC4-5D6E-409C-BE32-E72D297353CC}">
              <c16:uniqueId val="{00000007-066C-4D47-B6BA-F5F4189D688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12041</c:v>
                </c:pt>
                <c:pt idx="3">
                  <c:v>11665</c:v>
                </c:pt>
                <c:pt idx="6">
                  <c:v>11193</c:v>
                </c:pt>
                <c:pt idx="9">
                  <c:v>11004</c:v>
                </c:pt>
                <c:pt idx="12">
                  <c:v>10981</c:v>
                </c:pt>
              </c:numCache>
            </c:numRef>
          </c:val>
          <c:extLst>
            <c:ext xmlns:c16="http://schemas.microsoft.com/office/drawing/2014/chart" uri="{C3380CC4-5D6E-409C-BE32-E72D297353CC}">
              <c16:uniqueId val="{00000008-066C-4D47-B6BA-F5F4189D688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9633</c:v>
                </c:pt>
                <c:pt idx="3">
                  <c:v>9446</c:v>
                </c:pt>
                <c:pt idx="6">
                  <c:v>9366</c:v>
                </c:pt>
                <c:pt idx="9">
                  <c:v>9893</c:v>
                </c:pt>
                <c:pt idx="12">
                  <c:v>8364</c:v>
                </c:pt>
              </c:numCache>
            </c:numRef>
          </c:val>
          <c:extLst>
            <c:ext xmlns:c16="http://schemas.microsoft.com/office/drawing/2014/chart" uri="{C3380CC4-5D6E-409C-BE32-E72D297353CC}">
              <c16:uniqueId val="{00000009-066C-4D47-B6BA-F5F4189D688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100994</c:v>
                </c:pt>
                <c:pt idx="3">
                  <c:v>98793</c:v>
                </c:pt>
                <c:pt idx="6">
                  <c:v>96991</c:v>
                </c:pt>
                <c:pt idx="9">
                  <c:v>91331</c:v>
                </c:pt>
                <c:pt idx="12">
                  <c:v>87072</c:v>
                </c:pt>
              </c:numCache>
            </c:numRef>
          </c:val>
          <c:extLst>
            <c:ext xmlns:c16="http://schemas.microsoft.com/office/drawing/2014/chart" uri="{C3380CC4-5D6E-409C-BE32-E72D297353CC}">
              <c16:uniqueId val="{0000000A-066C-4D47-B6BA-F5F4189D688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40339</c:v>
                </c:pt>
                <c:pt idx="2">
                  <c:v>#N/A</c:v>
                </c:pt>
                <c:pt idx="3">
                  <c:v>#N/A</c:v>
                </c:pt>
                <c:pt idx="4">
                  <c:v>42121</c:v>
                </c:pt>
                <c:pt idx="5">
                  <c:v>#N/A</c:v>
                </c:pt>
                <c:pt idx="6">
                  <c:v>#N/A</c:v>
                </c:pt>
                <c:pt idx="7">
                  <c:v>39631</c:v>
                </c:pt>
                <c:pt idx="8">
                  <c:v>#N/A</c:v>
                </c:pt>
                <c:pt idx="9">
                  <c:v>#N/A</c:v>
                </c:pt>
                <c:pt idx="10">
                  <c:v>39235</c:v>
                </c:pt>
                <c:pt idx="11">
                  <c:v>#N/A</c:v>
                </c:pt>
                <c:pt idx="12">
                  <c:v>#N/A</c:v>
                </c:pt>
                <c:pt idx="13">
                  <c:v>33979</c:v>
                </c:pt>
                <c:pt idx="14">
                  <c:v>#N/A</c:v>
                </c:pt>
              </c:numCache>
            </c:numRef>
          </c:val>
          <c:smooth val="0"/>
          <c:extLst>
            <c:ext xmlns:c16="http://schemas.microsoft.com/office/drawing/2014/chart" uri="{C3380CC4-5D6E-409C-BE32-E72D297353CC}">
              <c16:uniqueId val="{0000000B-066C-4D47-B6BA-F5F4189D688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3749</c:v>
                </c:pt>
                <c:pt idx="1">
                  <c:v>4395</c:v>
                </c:pt>
                <c:pt idx="2">
                  <c:v>7709</c:v>
                </c:pt>
              </c:numCache>
            </c:numRef>
          </c:val>
          <c:extLst>
            <c:ext xmlns:c16="http://schemas.microsoft.com/office/drawing/2014/chart" uri="{C3380CC4-5D6E-409C-BE32-E72D297353CC}">
              <c16:uniqueId val="{00000000-FDA7-4961-943B-FEF69547E8C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400</c:v>
                </c:pt>
                <c:pt idx="1">
                  <c:v>400</c:v>
                </c:pt>
                <c:pt idx="2">
                  <c:v>642</c:v>
                </c:pt>
              </c:numCache>
            </c:numRef>
          </c:val>
          <c:extLst>
            <c:ext xmlns:c16="http://schemas.microsoft.com/office/drawing/2014/chart" uri="{C3380CC4-5D6E-409C-BE32-E72D297353CC}">
              <c16:uniqueId val="{00000001-FDA7-4961-943B-FEF69547E8C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3670</c:v>
                </c:pt>
                <c:pt idx="1">
                  <c:v>3614</c:v>
                </c:pt>
                <c:pt idx="2">
                  <c:v>3862</c:v>
                </c:pt>
              </c:numCache>
            </c:numRef>
          </c:val>
          <c:extLst>
            <c:ext xmlns:c16="http://schemas.microsoft.com/office/drawing/2014/chart" uri="{C3380CC4-5D6E-409C-BE32-E72D297353CC}">
              <c16:uniqueId val="{00000002-FDA7-4961-943B-FEF69547E8C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{2CB5E8EB-D12A-4986-9953-B0DC98B44D97}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03F-4EA7-A5F1-13FC4D79225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{3B5DEF1C-9F96-41E3-B709-B1F304553BEA}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03F-4EA7-A5F1-13FC4D79225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{C33AB428-23C3-4C85-8C96-8FD0A7969124}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03F-4EA7-A5F1-13FC4D79225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{B6CC0AA5-5A4E-4FDB-A1D5-DFBAD76CED47}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03F-4EA7-A5F1-13FC4D79225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{49D06331-3B33-417F-B6F9-84DA80BE87FC}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03F-4EA7-A5F1-13FC4D79225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{DDEE5E5C-A707-4B9B-BB38-A66951BACF14}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03F-4EA7-A5F1-13FC4D79225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{37DE55D3-1549-47A4-8EDA-8E5DF63EE913}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03F-4EA7-A5F1-13FC4D79225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{E9A89F69-D5A1-4235-8F46-66E7FA4368EB}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03F-4EA7-A5F1-13FC4D79225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{D50003E7-0EBF-4310-A918-5E646F9D2ECE}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03F-4EA7-A5F1-13FC4D79225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71.8</c:v>
                </c:pt>
                <c:pt idx="8">
                  <c:v>72.8</c:v>
                </c:pt>
                <c:pt idx="16">
                  <c:v>73.400000000000006</c:v>
                </c:pt>
                <c:pt idx="24">
                  <c:v>74.400000000000006</c:v>
                </c:pt>
                <c:pt idx="32">
                  <c:v>75.5</c:v>
                </c:pt>
              </c:numCache>
            </c:numRef>
          </c:xVal>
          <c:yVal>
            <c:numRef>
              <c:f>公会計指標分析・財政指標組合せ分析表!$BP$51:$DC$51</c:f>
              <c:numCache>
                <c:formatCode>#,##0.0;"▲ "#,##0.0</c:formatCode>
                <c:ptCount val="40"/>
                <c:pt idx="0">
                  <c:v>68.900000000000006</c:v>
                </c:pt>
                <c:pt idx="8">
                  <c:v>69.7</c:v>
                </c:pt>
                <c:pt idx="16">
                  <c:v>62.2</c:v>
                </c:pt>
                <c:pt idx="24">
                  <c:v>63.1</c:v>
                </c:pt>
                <c:pt idx="32">
                  <c:v>53.4</c:v>
                </c:pt>
              </c:numCache>
            </c:numRef>
          </c:yVal>
          <c:smooth val="0"/>
          <c:extLst>
            <c:ext xmlns:c16="http://schemas.microsoft.com/office/drawing/2014/chart" uri="{C3380CC4-5D6E-409C-BE32-E72D297353CC}">
              <c16:uniqueId val="{00000009-303F-4EA7-A5F1-13FC4D79225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{35F08342-40D4-4B68-9496-279372D1A602}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03F-4EA7-A5F1-13FC4D79225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{24E74A50-DC5E-4CF4-8600-D95BA396F1B0}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03F-4EA7-A5F1-13FC4D79225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{D3845E95-0122-45E2-8F15-ED6379248BFE}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03F-4EA7-A5F1-13FC4D79225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{8DCB92E4-7A70-415C-A540-13A5AB1D21ED}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03F-4EA7-A5F1-13FC4D79225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{AF122BA7-CB0D-4609-BD4D-A7A912DF02DB}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03F-4EA7-A5F1-13FC4D79225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{5FC6F442-799F-47BD-B8B2-29EFFE055844}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03F-4EA7-A5F1-13FC4D79225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{3372036C-CBBB-4091-8722-EEBC9598071A}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03F-4EA7-A5F1-13FC4D79225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{4B243C52-FB4C-4142-B2B0-3069929D3976}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03F-4EA7-A5F1-13FC4D79225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{5DE610DE-BB27-44EB-BE2E-CCF3C59A72F8}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03F-4EA7-A5F1-13FC4D79225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303F-4EA7-A5F1-13FC4D79225D}"/>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{5B3D694A-5DD5-4190-BE66-854B5388CC9E}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324-4990-8E50-1520CBB75E3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{D26EA4B4-B6B5-4AB2-B33E-E3E6A0E2E79B}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24-4990-8E50-1520CBB75E3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{77E27BBF-5397-40CA-B837-91B8A286F3FD}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24-4990-8E50-1520CBB75E3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{3CC4E2D6-C5F1-4E61-80AB-B2B87F61B953}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24-4990-8E50-1520CBB75E3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{9367F8CE-8E88-4DFB-911F-392BDE755D1E}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24-4990-8E50-1520CBB75E3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{0E0F1EC9-1C33-4A69-82D9-FB32712C96B3}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324-4990-8E50-1520CBB75E3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{06205B03-1450-4C4C-BE65-A69A73204201}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324-4990-8E50-1520CBB75E3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{7ACFD725-F858-46FD-8AAD-332BC06D5504}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324-4990-8E50-1520CBB75E3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{641E0926-3965-4CE7-AA0A-229F796A64FC}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324-4990-8E50-1520CBB75E3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5.8</c:v>
                </c:pt>
                <c:pt idx="16">
                  <c:v>6.2</c:v>
                </c:pt>
                <c:pt idx="24">
                  <c:v>6.4</c:v>
                </c:pt>
                <c:pt idx="32">
                  <c:v>6.5</c:v>
                </c:pt>
              </c:numCache>
            </c:numRef>
          </c:xVal>
          <c:yVal>
            <c:numRef>
              <c:f>公会計指標分析・財政指標組合せ分析表!$BP$73:$DC$73</c:f>
              <c:numCache>
                <c:formatCode>#,##0.0;"▲ "#,##0.0</c:formatCode>
                <c:ptCount val="40"/>
                <c:pt idx="0">
                  <c:v>68.900000000000006</c:v>
                </c:pt>
                <c:pt idx="8">
                  <c:v>69.7</c:v>
                </c:pt>
                <c:pt idx="16">
                  <c:v>62.2</c:v>
                </c:pt>
                <c:pt idx="24">
                  <c:v>63.1</c:v>
                </c:pt>
                <c:pt idx="32">
                  <c:v>53.4</c:v>
                </c:pt>
              </c:numCache>
            </c:numRef>
          </c:yVal>
          <c:smooth val="0"/>
          <c:extLst>
            <c:ext xmlns:c16="http://schemas.microsoft.com/office/drawing/2014/chart" uri="{C3380CC4-5D6E-409C-BE32-E72D297353CC}">
              <c16:uniqueId val="{00000009-5324-4990-8E50-1520CBB75E3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{013BB4E5-9D12-4C24-91ED-ED878C7CC51E}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324-4990-8E50-1520CBB75E3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{29ADA81B-712F-4AC9-A5EC-71B01DCFE2A9}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24-4990-8E50-1520CBB75E3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{7EF4E654-24AE-425F-97D7-DFFFA8346C1A}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24-4990-8E50-1520CBB75E3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{1B6DC3DD-E725-4B76-85C9-890F2373C002}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24-4990-8E50-1520CBB75E3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{9D7C30E6-1AAE-4041-9D72-9CBDC0AC5E65}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24-4990-8E50-1520CBB75E3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{A2BD9E85-9EEE-43F2-B92E-7FC85ACB39AF}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324-4990-8E50-1520CBB75E36}"/>
                </c:ext>
              </c:extLst>
            </c:dLbl>
            <c:dLbl>
              <c:idx val="16"/>
              <c:layout>
                <c:manualLayout>
                  <c:x val="-2.490294950789843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{0D64D610-454B-46C1-8408-4033270B5845}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324-4990-8E50-1520CBB75E36}"/>
                </c:ext>
              </c:extLst>
            </c:dLbl>
            <c:dLbl>
              <c:idx val="24"/>
              <c:layout>
                <c:manualLayout>
                  <c:x val="-5.1572378789549754E-2"/>
                  <c:y val="-4.885259814495034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{3C1550CC-89C0-4A3B-A002-6D18392166DF}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324-4990-8E50-1520CBB75E36}"/>
                </c:ext>
              </c:extLst>
            </c:dLbl>
            <c:dLbl>
              <c:idx val="32"/>
              <c:layout>
                <c:manualLayout>
                  <c:x val="-1.8235628084249993E-2"/>
                  <c:y val="-7.59806960306375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{02C71D18-D8EE-45B9-BDC5-92537BDC0E92}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324-4990-8E50-1520CBB75E3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5324-4990-8E50-1520CBB75E36}"/>
            </c:ext>
          </c:extLst>
        </c:ser>
        <c:dLbls>
          <c:showLegendKey val="0"/>
          <c:showVal val="1"/>
          <c:showCatName val="0"/>
          <c:showSerName val="0"/>
          <c:showPercent val="0"/>
          <c:showBubbleSize val="0"/>
        </c:dLbls>
        <c:axId val="84219776"/>
        <c:axId val="84234240"/>
      </c:scatterChart>
      <c:valAx>
        <c:axId val="84219776"/>
        <c:scaling>
          <c:orientation val="maxMin"/>
          <c:max val="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埼玉県川越市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年度については、前年度と比較して実質公債費比率の分子の値が増加した。その要因としては、分子から差引する算入公債費等が災害復旧費等に係る基準財政需要額の減に伴い減少したためである。</a:t>
          </a:r>
          <a:endParaRPr lang="ja-JP" altLang="ja-JP" sz="1400">
            <a:effectLst/>
          </a:endParaRPr>
        </a:p>
        <a:p>
          <a:r>
            <a:rPr kumimoji="1" lang="ja-JP" altLang="ja-JP" sz="1100">
              <a:solidFill>
                <a:schemeClr val="dk1"/>
              </a:solidFill>
              <a:effectLst/>
              <a:latin typeface="+mn-lt"/>
              <a:ea typeface="+mn-ea"/>
              <a:cs typeface="+mn-cs"/>
            </a:rPr>
            <a:t>　今後、大規模事業の進展により、長期的に元利償還金の増加が見込まれるため、急激な負担増とならないように計画的な財政運営に努める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埼玉県川越市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令和５年度については、前年度と比較して将来負担比率の分子の値が減少した。</a:t>
          </a:r>
          <a:endParaRPr lang="ja-JP" altLang="ja-JP" sz="1400">
            <a:effectLst/>
          </a:endParaRPr>
        </a:p>
        <a:p>
          <a:r>
            <a:rPr kumimoji="1" lang="ja-JP" altLang="ja-JP" sz="1100">
              <a:solidFill>
                <a:schemeClr val="dk1"/>
              </a:solidFill>
              <a:effectLst/>
              <a:latin typeface="+mn-lt"/>
              <a:ea typeface="+mn-ea"/>
              <a:cs typeface="+mn-cs"/>
            </a:rPr>
            <a:t>　将来負担比率の分子の状況としては、将来負担額が一般会計等に係る地方債の現在高等の減により減少し、充当可能財源等が充当可能基金の増により増加したことで、全体として減少することとなった。</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今後についても、大規模事業の進展により、将来負担額の増が見込まれているため、その中において適正な水準で比率が推移するよう、計画的な財政運営に努める。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埼玉県川越市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・各基金においては、事業実施に伴う取り崩しを行ったものの、前年度剰余金が大きく増加したことに伴う財政調整基金の増、各基金に対するふるさと納税寄附金の増などにより約３８億円増加した。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当初予算編成において、財源対策として各年度に財政調整基金からの取り崩しを見込むものの、事務事業の見直しなど経常的経費の抑制などに取り組みながら、財政調整基金にできるだけ依存しない財政運営に努め、基金残高の確保を図る。</a:t>
          </a:r>
          <a:endParaRPr lang="ja-JP" altLang="ja-JP" sz="1400">
            <a:effectLst/>
          </a:endParaRPr>
        </a:p>
        <a:p>
          <a:r>
            <a:rPr kumimoji="1" lang="ja-JP" altLang="ja-JP" sz="1100">
              <a:solidFill>
                <a:schemeClr val="dk1"/>
              </a:solidFill>
              <a:effectLst/>
              <a:latin typeface="+mn-lt"/>
              <a:ea typeface="+mn-ea"/>
              <a:cs typeface="+mn-cs"/>
            </a:rPr>
            <a:t>・各基金の設置目的を踏まえ、計画的に積み立てた上で有効活用をする。また、安全性に配慮しつつ、より効果的な運用に努める。</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・職員退職手当基金：定年退職者の急増に伴う退職手当の支出増加に備え、財政負担の平準化を図る。</a:t>
          </a:r>
          <a:endParaRPr lang="ja-JP" altLang="ja-JP" sz="1400">
            <a:effectLst/>
          </a:endParaRPr>
        </a:p>
        <a:p>
          <a:r>
            <a:rPr kumimoji="1" lang="ja-JP" altLang="ja-JP" sz="1100">
              <a:solidFill>
                <a:schemeClr val="dk1"/>
              </a:solidFill>
              <a:effectLst/>
              <a:latin typeface="+mn-lt"/>
              <a:ea typeface="+mn-ea"/>
              <a:cs typeface="+mn-cs"/>
            </a:rPr>
            <a:t>・公共施設マネジメント基金：公共施設の建替や改修などのピークに備え、財政負担の軽減を目的とする。</a:t>
          </a:r>
          <a:endParaRPr lang="ja-JP" altLang="ja-JP" sz="1400">
            <a:effectLst/>
          </a:endParaRPr>
        </a:p>
        <a:p>
          <a:r>
            <a:rPr kumimoji="1" lang="ja-JP" altLang="ja-JP" sz="1100">
              <a:solidFill>
                <a:schemeClr val="dk1"/>
              </a:solidFill>
              <a:effectLst/>
              <a:latin typeface="+mn-lt"/>
              <a:ea typeface="+mn-ea"/>
              <a:cs typeface="+mn-cs"/>
            </a:rPr>
            <a:t>・大学奨学金基金：経済的理由により学校教育法による大学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大学院及び短期大学を除く。</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における修学が困難な者に対し、奨学金を支給する。</a:t>
          </a:r>
          <a:endParaRPr lang="ja-JP" altLang="ja-JP" sz="1400">
            <a:effectLst/>
          </a:endParaRPr>
        </a:p>
        <a:p>
          <a:r>
            <a:rPr kumimoji="1" lang="ja-JP" altLang="ja-JP" sz="1100">
              <a:solidFill>
                <a:schemeClr val="dk1"/>
              </a:solidFill>
              <a:effectLst/>
              <a:latin typeface="+mn-lt"/>
              <a:ea typeface="+mn-ea"/>
              <a:cs typeface="+mn-cs"/>
            </a:rPr>
            <a:t>・森林環境基金：森林環境譲与税を活用し、森林の整備及びその促進に関する施策を行う。</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・公共施設マネジメント基金：市有地売却による増</a:t>
          </a:r>
          <a:endParaRPr lang="ja-JP" altLang="ja-JP" sz="1400">
            <a:effectLst/>
          </a:endParaRPr>
        </a:p>
        <a:p>
          <a:r>
            <a:rPr kumimoji="1" lang="ja-JP" altLang="ja-JP" sz="1100">
              <a:solidFill>
                <a:schemeClr val="dk1"/>
              </a:solidFill>
              <a:effectLst/>
              <a:latin typeface="+mn-lt"/>
              <a:ea typeface="+mn-ea"/>
              <a:cs typeface="+mn-cs"/>
            </a:rPr>
            <a:t>・文化芸術スポーツ振興基金：ふるさと納税寄附金による増</a:t>
          </a:r>
          <a:endParaRPr lang="ja-JP" altLang="ja-JP" sz="1400">
            <a:effectLst/>
          </a:endParaRPr>
        </a:p>
        <a:p>
          <a:r>
            <a:rPr kumimoji="1" lang="ja-JP" altLang="ja-JP" sz="1100">
              <a:solidFill>
                <a:schemeClr val="dk1"/>
              </a:solidFill>
              <a:effectLst/>
              <a:latin typeface="+mn-lt"/>
              <a:ea typeface="+mn-ea"/>
              <a:cs typeface="+mn-cs"/>
            </a:rPr>
            <a:t>・みんなで支える観光基金：ふるさと納税寄附金による増</a:t>
          </a:r>
          <a:endParaRPr lang="ja-JP" altLang="ja-JP" sz="1400">
            <a:effectLst/>
          </a:endParaRPr>
        </a:p>
        <a:p>
          <a:r>
            <a:rPr kumimoji="1" lang="ja-JP" altLang="ja-JP" sz="1100">
              <a:solidFill>
                <a:schemeClr val="dk1"/>
              </a:solidFill>
              <a:effectLst/>
              <a:latin typeface="+mn-lt"/>
              <a:ea typeface="+mn-ea"/>
              <a:cs typeface="+mn-cs"/>
            </a:rPr>
            <a:t>・大学奨学金基金：ふるさと納税寄附金による増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・職員退職手当基金：令和１５年～１８年度における退職者ピークに向けて、令和６年度～１４年度以降に約１９億円を積み立てる予定。</a:t>
          </a:r>
          <a:endParaRPr lang="ja-JP" altLang="ja-JP" sz="1400">
            <a:effectLst/>
          </a:endParaRPr>
        </a:p>
        <a:p>
          <a:r>
            <a:rPr kumimoji="1" lang="ja-JP" altLang="ja-JP" sz="1100">
              <a:solidFill>
                <a:schemeClr val="dk1"/>
              </a:solidFill>
              <a:effectLst/>
              <a:latin typeface="+mn-lt"/>
              <a:ea typeface="+mn-ea"/>
              <a:cs typeface="+mn-cs"/>
            </a:rPr>
            <a:t>・公共施設マネジメント基金：公共施設の保全及び更新を計画的に行うため、令和１５年度以降のピークに向けて継続的に積み立てる予定。</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・前年度剰余金や当年度事業精算に伴う剰余金が大きく増加したため。</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不測の事態への備えとして、一定程度の規模を確保しておく必要があることから、令和７年度末の基金残高を５０億円以上確保することを目標とする。（川越市行財政改革推進計画（令和３年１０月策定））</a:t>
          </a:r>
          <a:endParaRPr lang="ja-JP" altLang="ja-JP" sz="14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・普通交付税追加交付分のうち臨時財政対策債償還基金費として２．４億円を積み立てたため。</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・経済事情の変動等により財源が不足する場合や市債の償還額がほかの年度に比較して多額となる年度に取り崩しを行う。</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0DEE628-6B59-4B7E-9AA1-343748616B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6F00621-AD5C-41A2-9A2B-3664A572D2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6A1657D-4635-4116-89E9-B6146C219F9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C979823-6E69-4328-873D-26F3469476D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5E25B8F-D88B-41CA-8E60-8A6909921B1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02D3FCA-E4CA-4379-8A38-A6E8ECC340B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埼玉県川越市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1929EB7-37B0-4916-815B-246E0198A97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B31A54E-4370-4DBD-86C6-24263ED5D5E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8A32560-6624-4A6E-9025-BF9E0D28C58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A045813-3A96-4C29-9C79-355F1D695FF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1046883-43E0-442D-9D3F-72CD839E996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87D23CF-0AB3-4D03-B5CB-6FD40393A3A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352,717
342,677
109.13
132,296,876
126,997,796
5,177,089
68,822,466
86,613,269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9C13E8C-D2C4-47CB-A467-7F9F8A84976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F27B490-46DD-4BF7-BE4D-28AC2AF7CC9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E697164-69DD-4D6C-AD0C-90EAC949171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A5D155C-6CED-455F-9E05-5311C8D7662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DEB82EB-9176-416C-8BE5-4571DED912A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B624A10-EFA4-47EB-8010-46260EEE543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2EB882F-435D-4AD6-B9BC-1AA0832CB3F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F6DDB69-6BB3-4A43-8712-4459000437D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B119322-5258-4282-9CD8-3C96903807B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EADCB10-5539-4061-96C7-E1D7E386DD5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4A09D2C-0E45-41F1-B18F-C960ED04763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151BF7A-3438-49AC-A1E9-5CE8DA9BE78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542D6A2-036B-44E2-9827-DB400CB9B97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0A2C0E6-DCD0-4FF6-8967-A1280CF52FF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EA689CE-5C92-4495-914D-252CBEE3E2A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364A459-D3C6-4921-95C8-1FFCA3B23A4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C6FCBDE-A048-4168-84BE-A14DC0867CA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9584462-DB3A-4F52-85C4-E19716A4B7F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3727A0F-4BCF-4D4E-8D68-68D474FBEF8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B38C3CD-BDAB-4C40-A230-9DBDAAE8695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1EE409C9-8990-4EC6-99CF-C1675B21970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120AB4E0-E40E-4511-A6A2-97A0C165056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CC9F27E-E6E7-475F-AD63-17A5E1CE04E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B814E8C-F416-416D-B827-8B9555D5433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CFACB6C-1B70-4B63-88AD-DA83B723A09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3F001F3-A029-43A3-B9C2-629EF4687EF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7CE956D-7D98-4A2E-A534-DD1B2AFD71A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B6B2C909-2A45-4E8E-869F-B187F069908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FCB63D6-441A-4850-8FD3-BD1EF1D434F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F8BA97D-74C0-42AC-8CD4-090A81BFC74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56E7E94-97C5-448E-9360-77390BC5019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D41C2D4-A647-43A6-B0FA-1DD5C040B8F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B44F667-771D-4FE6-A6C6-C6B5D07DF36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AC17383-28EE-4DD7-90C6-5E65B3E583A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60A181D-90B0-4792-AB22-8E16916FA9B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高い水準にあるが、公共施設等総合管理計画や個別施設計画などに基づき、適切な時期での施設の更新や集約化・複合化なども検討し、適切な施設の維持管理に努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D7FAE47-F647-4BB4-AE6A-8DD34D982C6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4495015-DB2E-4C0F-BE69-1C31DE25E39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CA5F7BE8-48E6-4092-9C1F-D31B2E6B981F}"/>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7A6BD357-A919-40F1-9196-C4033670CD36}"/>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900CA3A8-057E-415E-BC6D-925841726854}"/>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F9325478-E0D6-4E7E-A183-B12388C83D1D}"/>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7FDE1EFD-6F94-4D19-8E12-16348C924223}"/>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876764C6-091A-4601-A1BA-355032D1F0C8}"/>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97BB922C-EE25-474E-9EC6-F258737BCAA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65B224FF-F6FE-4D12-B5F8-4C13B33D4E51}"/>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25B5A343-E9D6-44D5-B3C6-8581AC9C232F}"/>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B04DDCA6-CF47-4B4A-BB03-57A469EF4F19}"/>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5183106F-F0C2-459D-9974-91613695C2F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4CE8B1A9-C0DC-4581-A8D4-D26B11EABA1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E4D48DA3-22DF-4A91-A2B7-BA2B95C6CB3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3D4D282B-A494-4F90-856C-F2FE1E4AD63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F0F58B84-1E66-436C-BDC0-7687EFF33A61}"/>
            </a:ext>
          </a:extLst>
        </xdr:cNvPr>
        <xdr:cNvCxnSpPr/>
      </xdr:nvCxnSpPr>
      <xdr:spPr>
        <a:xfrm flipV="1">
          <a:off x="4760595" y="5406390"/>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FDE07AB6-ADB8-4E4F-8270-4E0645B0BA19}"/>
            </a:ext>
          </a:extLst>
        </xdr:cNvPr>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92D5D850-8834-4AC1-BEBD-3E6A3FA68355}"/>
            </a:ext>
          </a:extLst>
        </xdr:cNvPr>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8" name="有形固定資産減価償却率最大値テキスト">
          <a:extLst>
            <a:ext uri="{FF2B5EF4-FFF2-40B4-BE49-F238E27FC236}">
              <a16:creationId xmlns:a16="http://schemas.microsoft.com/office/drawing/2014/main" id="{43CC9453-DDAB-4040-958C-AE8F3905DE90}"/>
            </a:ext>
          </a:extLst>
        </xdr:cNvPr>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69" name="直線コネクタ 68">
          <a:extLst>
            <a:ext uri="{FF2B5EF4-FFF2-40B4-BE49-F238E27FC236}">
              <a16:creationId xmlns:a16="http://schemas.microsoft.com/office/drawing/2014/main" id="{EB036774-5647-452C-806C-3149E292AA9E}"/>
            </a:ext>
          </a:extLst>
        </xdr:cNvPr>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126805</xdr:rowOff>
    </xdr:from>
    <xdr:ext cx="405111" cy="259045"/>
    <xdr:sp macro="" textlink="">
      <xdr:nvSpPr>
        <xdr:cNvPr id="70" name="有形固定資産減価償却率平均値テキスト">
          <a:extLst>
            <a:ext uri="{FF2B5EF4-FFF2-40B4-BE49-F238E27FC236}">
              <a16:creationId xmlns:a16="http://schemas.microsoft.com/office/drawing/2014/main" id="{1BDA4874-AC5E-4803-AC4C-C3B99547BC99}"/>
            </a:ext>
          </a:extLst>
        </xdr:cNvPr>
        <xdr:cNvSpPr txBox="1"/>
      </xdr:nvSpPr>
      <xdr:spPr>
        <a:xfrm>
          <a:off x="4813300" y="6041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1" name="フローチャート: 判断 70">
          <a:extLst>
            <a:ext uri="{FF2B5EF4-FFF2-40B4-BE49-F238E27FC236}">
              <a16:creationId xmlns:a16="http://schemas.microsoft.com/office/drawing/2014/main" id="{E96BFFAB-8B10-4536-B819-39F8CD90F19F}"/>
            </a:ext>
          </a:extLst>
        </xdr:cNvPr>
        <xdr:cNvSpPr/>
      </xdr:nvSpPr>
      <xdr:spPr>
        <a:xfrm>
          <a:off x="4711700" y="61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2" name="フローチャート: 判断 71">
          <a:extLst>
            <a:ext uri="{FF2B5EF4-FFF2-40B4-BE49-F238E27FC236}">
              <a16:creationId xmlns:a16="http://schemas.microsoft.com/office/drawing/2014/main" id="{0FB26AF4-F566-4ECC-AAC0-D208D98D69E5}"/>
            </a:ext>
          </a:extLst>
        </xdr:cNvPr>
        <xdr:cNvSpPr/>
      </xdr:nvSpPr>
      <xdr:spPr>
        <a:xfrm>
          <a:off x="4000500" y="615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3" name="フローチャート: 判断 72">
          <a:extLst>
            <a:ext uri="{FF2B5EF4-FFF2-40B4-BE49-F238E27FC236}">
              <a16:creationId xmlns:a16="http://schemas.microsoft.com/office/drawing/2014/main" id="{3889A23B-D1F5-41B2-AF10-0CEC2AD552C5}"/>
            </a:ext>
          </a:extLst>
        </xdr:cNvPr>
        <xdr:cNvSpPr/>
      </xdr:nvSpPr>
      <xdr:spPr>
        <a:xfrm>
          <a:off x="3238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4" name="フローチャート: 判断 73">
          <a:extLst>
            <a:ext uri="{FF2B5EF4-FFF2-40B4-BE49-F238E27FC236}">
              <a16:creationId xmlns:a16="http://schemas.microsoft.com/office/drawing/2014/main" id="{9F56783E-B2A3-4077-A77B-7D222283D823}"/>
            </a:ext>
          </a:extLst>
        </xdr:cNvPr>
        <xdr:cNvSpPr/>
      </xdr:nvSpPr>
      <xdr:spPr>
        <a:xfrm>
          <a:off x="2476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5" name="フローチャート: 判断 74">
          <a:extLst>
            <a:ext uri="{FF2B5EF4-FFF2-40B4-BE49-F238E27FC236}">
              <a16:creationId xmlns:a16="http://schemas.microsoft.com/office/drawing/2014/main" id="{BBF04EF1-D42C-41BD-B4E5-D1B45EAACEEA}"/>
            </a:ext>
          </a:extLst>
        </xdr:cNvPr>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B5A2B9A-648C-4221-A2AA-D157F430D74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1542A5A-47B0-4103-A44E-2F8C69F45CD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514E67F-445E-460B-B606-C4F7A46804B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B510FD1-48A3-4A51-8922-89775EF325A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BD00A8F-87E7-4B76-9A08-1568AB45333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110067</xdr:rowOff>
    </xdr:from>
    <xdr:to>
      <xdr:col>23</xdr:col>
      <xdr:colOff>136525</xdr:colOff>
      <xdr:row>34</xdr:row>
      <xdr:rowOff>40217</xdr:rowOff>
    </xdr:to>
    <xdr:sp macro="" textlink="">
      <xdr:nvSpPr>
        <xdr:cNvPr id="81" name="楕円 80">
          <a:extLst>
            <a:ext uri="{FF2B5EF4-FFF2-40B4-BE49-F238E27FC236}">
              <a16:creationId xmlns:a16="http://schemas.microsoft.com/office/drawing/2014/main" id="{3DBD8F51-6236-400F-95D2-97A204DC61FE}"/>
            </a:ext>
          </a:extLst>
        </xdr:cNvPr>
        <xdr:cNvSpPr/>
      </xdr:nvSpPr>
      <xdr:spPr>
        <a:xfrm>
          <a:off x="4711700" y="653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24994</xdr:rowOff>
    </xdr:from>
    <xdr:ext cx="405111" cy="259045"/>
    <xdr:sp macro="" textlink="">
      <xdr:nvSpPr>
        <xdr:cNvPr id="82" name="有形固定資産減価償却率該当値テキスト">
          <a:extLst>
            <a:ext uri="{FF2B5EF4-FFF2-40B4-BE49-F238E27FC236}">
              <a16:creationId xmlns:a16="http://schemas.microsoft.com/office/drawing/2014/main" id="{EDB4FCAE-E05E-421A-A61F-F9F7D8D1CA21}"/>
            </a:ext>
          </a:extLst>
        </xdr:cNvPr>
        <xdr:cNvSpPr txBox="1"/>
      </xdr:nvSpPr>
      <xdr:spPr>
        <a:xfrm>
          <a:off x="4813300" y="6454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70485</xdr:rowOff>
    </xdr:from>
    <xdr:to>
      <xdr:col>19</xdr:col>
      <xdr:colOff>187325</xdr:colOff>
      <xdr:row>34</xdr:row>
      <xdr:rowOff>635</xdr:rowOff>
    </xdr:to>
    <xdr:sp macro="" textlink="">
      <xdr:nvSpPr>
        <xdr:cNvPr id="83" name="楕円 82">
          <a:extLst>
            <a:ext uri="{FF2B5EF4-FFF2-40B4-BE49-F238E27FC236}">
              <a16:creationId xmlns:a16="http://schemas.microsoft.com/office/drawing/2014/main" id="{C4C861D2-8BA2-49EC-9078-CCC815F019EE}"/>
            </a:ext>
          </a:extLst>
        </xdr:cNvPr>
        <xdr:cNvSpPr/>
      </xdr:nvSpPr>
      <xdr:spPr>
        <a:xfrm>
          <a:off x="40005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121285</xdr:rowOff>
    </xdr:from>
    <xdr:to>
      <xdr:col>23</xdr:col>
      <xdr:colOff>85725</xdr:colOff>
      <xdr:row>33</xdr:row>
      <xdr:rowOff>160867</xdr:rowOff>
    </xdr:to>
    <xdr:cxnSp macro="">
      <xdr:nvCxnSpPr>
        <xdr:cNvPr id="84" name="直線コネクタ 83">
          <a:extLst>
            <a:ext uri="{FF2B5EF4-FFF2-40B4-BE49-F238E27FC236}">
              <a16:creationId xmlns:a16="http://schemas.microsoft.com/office/drawing/2014/main" id="{D0EDBB8A-6C49-40B2-A42E-4C4521229FE5}"/>
            </a:ext>
          </a:extLst>
        </xdr:cNvPr>
        <xdr:cNvCxnSpPr/>
      </xdr:nvCxnSpPr>
      <xdr:spPr>
        <a:xfrm>
          <a:off x="4051300" y="6550660"/>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34502</xdr:rowOff>
    </xdr:from>
    <xdr:to>
      <xdr:col>15</xdr:col>
      <xdr:colOff>187325</xdr:colOff>
      <xdr:row>33</xdr:row>
      <xdr:rowOff>136102</xdr:rowOff>
    </xdr:to>
    <xdr:sp macro="" textlink="">
      <xdr:nvSpPr>
        <xdr:cNvPr id="85" name="楕円 84">
          <a:extLst>
            <a:ext uri="{FF2B5EF4-FFF2-40B4-BE49-F238E27FC236}">
              <a16:creationId xmlns:a16="http://schemas.microsoft.com/office/drawing/2014/main" id="{A5554682-F9A3-4474-A64F-C93986362129}"/>
            </a:ext>
          </a:extLst>
        </xdr:cNvPr>
        <xdr:cNvSpPr/>
      </xdr:nvSpPr>
      <xdr:spPr>
        <a:xfrm>
          <a:off x="3238500" y="646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85302</xdr:rowOff>
    </xdr:from>
    <xdr:to>
      <xdr:col>19</xdr:col>
      <xdr:colOff>136525</xdr:colOff>
      <xdr:row>33</xdr:row>
      <xdr:rowOff>121285</xdr:rowOff>
    </xdr:to>
    <xdr:cxnSp macro="">
      <xdr:nvCxnSpPr>
        <xdr:cNvPr id="86" name="直線コネクタ 85">
          <a:extLst>
            <a:ext uri="{FF2B5EF4-FFF2-40B4-BE49-F238E27FC236}">
              <a16:creationId xmlns:a16="http://schemas.microsoft.com/office/drawing/2014/main" id="{4712103C-615A-41BF-933F-3909BE5D4FB4}"/>
            </a:ext>
          </a:extLst>
        </xdr:cNvPr>
        <xdr:cNvCxnSpPr/>
      </xdr:nvCxnSpPr>
      <xdr:spPr>
        <a:xfrm>
          <a:off x="3289300" y="6514677"/>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12912</xdr:rowOff>
    </xdr:from>
    <xdr:to>
      <xdr:col>11</xdr:col>
      <xdr:colOff>187325</xdr:colOff>
      <xdr:row>33</xdr:row>
      <xdr:rowOff>114512</xdr:rowOff>
    </xdr:to>
    <xdr:sp macro="" textlink="">
      <xdr:nvSpPr>
        <xdr:cNvPr id="87" name="楕円 86">
          <a:extLst>
            <a:ext uri="{FF2B5EF4-FFF2-40B4-BE49-F238E27FC236}">
              <a16:creationId xmlns:a16="http://schemas.microsoft.com/office/drawing/2014/main" id="{A2466EF5-542B-4C9F-95DF-62E017AD43BD}"/>
            </a:ext>
          </a:extLst>
        </xdr:cNvPr>
        <xdr:cNvSpPr/>
      </xdr:nvSpPr>
      <xdr:spPr>
        <a:xfrm>
          <a:off x="2476500" y="644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63712</xdr:rowOff>
    </xdr:from>
    <xdr:to>
      <xdr:col>15</xdr:col>
      <xdr:colOff>136525</xdr:colOff>
      <xdr:row>33</xdr:row>
      <xdr:rowOff>85302</xdr:rowOff>
    </xdr:to>
    <xdr:cxnSp macro="">
      <xdr:nvCxnSpPr>
        <xdr:cNvPr id="88" name="直線コネクタ 87">
          <a:extLst>
            <a:ext uri="{FF2B5EF4-FFF2-40B4-BE49-F238E27FC236}">
              <a16:creationId xmlns:a16="http://schemas.microsoft.com/office/drawing/2014/main" id="{107A01E6-41D2-406A-A68C-5DB80A6646D2}"/>
            </a:ext>
          </a:extLst>
        </xdr:cNvPr>
        <xdr:cNvCxnSpPr/>
      </xdr:nvCxnSpPr>
      <xdr:spPr>
        <a:xfrm>
          <a:off x="2527300" y="6493087"/>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148378</xdr:rowOff>
    </xdr:from>
    <xdr:to>
      <xdr:col>7</xdr:col>
      <xdr:colOff>187325</xdr:colOff>
      <xdr:row>33</xdr:row>
      <xdr:rowOff>78529</xdr:rowOff>
    </xdr:to>
    <xdr:sp macro="" textlink="">
      <xdr:nvSpPr>
        <xdr:cNvPr id="89" name="楕円 88">
          <a:extLst>
            <a:ext uri="{FF2B5EF4-FFF2-40B4-BE49-F238E27FC236}">
              <a16:creationId xmlns:a16="http://schemas.microsoft.com/office/drawing/2014/main" id="{04A10BB4-1C35-48BE-A865-3388FADB46EB}"/>
            </a:ext>
          </a:extLst>
        </xdr:cNvPr>
        <xdr:cNvSpPr/>
      </xdr:nvSpPr>
      <xdr:spPr>
        <a:xfrm>
          <a:off x="1714500" y="64063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27728</xdr:rowOff>
    </xdr:from>
    <xdr:to>
      <xdr:col>11</xdr:col>
      <xdr:colOff>136525</xdr:colOff>
      <xdr:row>33</xdr:row>
      <xdr:rowOff>63712</xdr:rowOff>
    </xdr:to>
    <xdr:cxnSp macro="">
      <xdr:nvCxnSpPr>
        <xdr:cNvPr id="90" name="直線コネクタ 89">
          <a:extLst>
            <a:ext uri="{FF2B5EF4-FFF2-40B4-BE49-F238E27FC236}">
              <a16:creationId xmlns:a16="http://schemas.microsoft.com/office/drawing/2014/main" id="{32C69C34-0E5B-4F42-A0F3-58C71D770A2A}"/>
            </a:ext>
          </a:extLst>
        </xdr:cNvPr>
        <xdr:cNvCxnSpPr/>
      </xdr:nvCxnSpPr>
      <xdr:spPr>
        <a:xfrm>
          <a:off x="1765300" y="6457103"/>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18220</xdr:rowOff>
    </xdr:from>
    <xdr:ext cx="405111" cy="259045"/>
    <xdr:sp macro="" textlink="">
      <xdr:nvSpPr>
        <xdr:cNvPr id="91" name="n_1aveValue有形固定資産減価償却率">
          <a:extLst>
            <a:ext uri="{FF2B5EF4-FFF2-40B4-BE49-F238E27FC236}">
              <a16:creationId xmlns:a16="http://schemas.microsoft.com/office/drawing/2014/main" id="{E2C9BA4C-FC90-48EF-B402-D7DEF40CB5CC}"/>
            </a:ext>
          </a:extLst>
        </xdr:cNvPr>
        <xdr:cNvSpPr txBox="1"/>
      </xdr:nvSpPr>
      <xdr:spPr>
        <a:xfrm>
          <a:off x="3836044" y="5933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153687</xdr:rowOff>
    </xdr:from>
    <xdr:ext cx="405111" cy="259045"/>
    <xdr:sp macro="" textlink="">
      <xdr:nvSpPr>
        <xdr:cNvPr id="92" name="n_2aveValue有形固定資産減価償却率">
          <a:extLst>
            <a:ext uri="{FF2B5EF4-FFF2-40B4-BE49-F238E27FC236}">
              <a16:creationId xmlns:a16="http://schemas.microsoft.com/office/drawing/2014/main" id="{15326E39-76FC-4777-8900-9FA4B8783DC7}"/>
            </a:ext>
          </a:extLst>
        </xdr:cNvPr>
        <xdr:cNvSpPr txBox="1"/>
      </xdr:nvSpPr>
      <xdr:spPr>
        <a:xfrm>
          <a:off x="3086744" y="5897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93" name="n_3aveValue有形固定資産減価償却率">
          <a:extLst>
            <a:ext uri="{FF2B5EF4-FFF2-40B4-BE49-F238E27FC236}">
              <a16:creationId xmlns:a16="http://schemas.microsoft.com/office/drawing/2014/main" id="{73E8D06F-BDE4-4B7D-B8F0-47957950CD3E}"/>
            </a:ext>
          </a:extLst>
        </xdr:cNvPr>
        <xdr:cNvSpPr txBox="1"/>
      </xdr:nvSpPr>
      <xdr:spPr>
        <a:xfrm>
          <a:off x="23247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94" name="n_4aveValue有形固定資産減価償却率">
          <a:extLst>
            <a:ext uri="{FF2B5EF4-FFF2-40B4-BE49-F238E27FC236}">
              <a16:creationId xmlns:a16="http://schemas.microsoft.com/office/drawing/2014/main" id="{D90D7FC2-5B0E-42C0-8EEB-DDFE60C3F49E}"/>
            </a:ext>
          </a:extLst>
        </xdr:cNvPr>
        <xdr:cNvSpPr txBox="1"/>
      </xdr:nvSpPr>
      <xdr:spPr>
        <a:xfrm>
          <a:off x="1562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163212</xdr:rowOff>
    </xdr:from>
    <xdr:ext cx="405111" cy="259045"/>
    <xdr:sp macro="" textlink="">
      <xdr:nvSpPr>
        <xdr:cNvPr id="95" name="n_1mainValue有形固定資産減価償却率">
          <a:extLst>
            <a:ext uri="{FF2B5EF4-FFF2-40B4-BE49-F238E27FC236}">
              <a16:creationId xmlns:a16="http://schemas.microsoft.com/office/drawing/2014/main" id="{D1AC95F9-97EC-407E-BD8E-174C478248BA}"/>
            </a:ext>
          </a:extLst>
        </xdr:cNvPr>
        <xdr:cNvSpPr txBox="1"/>
      </xdr:nvSpPr>
      <xdr:spPr>
        <a:xfrm>
          <a:off x="3836044" y="6592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127229</xdr:rowOff>
    </xdr:from>
    <xdr:ext cx="405111" cy="259045"/>
    <xdr:sp macro="" textlink="">
      <xdr:nvSpPr>
        <xdr:cNvPr id="96" name="n_2mainValue有形固定資産減価償却率">
          <a:extLst>
            <a:ext uri="{FF2B5EF4-FFF2-40B4-BE49-F238E27FC236}">
              <a16:creationId xmlns:a16="http://schemas.microsoft.com/office/drawing/2014/main" id="{634F73FB-B60A-427D-9D3C-292CCAFBAFD6}"/>
            </a:ext>
          </a:extLst>
        </xdr:cNvPr>
        <xdr:cNvSpPr txBox="1"/>
      </xdr:nvSpPr>
      <xdr:spPr>
        <a:xfrm>
          <a:off x="3086744" y="6556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105639</xdr:rowOff>
    </xdr:from>
    <xdr:ext cx="405111" cy="259045"/>
    <xdr:sp macro="" textlink="">
      <xdr:nvSpPr>
        <xdr:cNvPr id="97" name="n_3mainValue有形固定資産減価償却率">
          <a:extLst>
            <a:ext uri="{FF2B5EF4-FFF2-40B4-BE49-F238E27FC236}">
              <a16:creationId xmlns:a16="http://schemas.microsoft.com/office/drawing/2014/main" id="{CAB8564F-1CC7-49F5-B2CA-D28CC3051F80}"/>
            </a:ext>
          </a:extLst>
        </xdr:cNvPr>
        <xdr:cNvSpPr txBox="1"/>
      </xdr:nvSpPr>
      <xdr:spPr>
        <a:xfrm>
          <a:off x="2324744" y="6535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69656</xdr:rowOff>
    </xdr:from>
    <xdr:ext cx="405111" cy="259045"/>
    <xdr:sp macro="" textlink="">
      <xdr:nvSpPr>
        <xdr:cNvPr id="98" name="n_4mainValue有形固定資産減価償却率">
          <a:extLst>
            <a:ext uri="{FF2B5EF4-FFF2-40B4-BE49-F238E27FC236}">
              <a16:creationId xmlns:a16="http://schemas.microsoft.com/office/drawing/2014/main" id="{6515D990-5519-4A74-944C-DACFF90C6657}"/>
            </a:ext>
          </a:extLst>
        </xdr:cNvPr>
        <xdr:cNvSpPr txBox="1"/>
      </xdr:nvSpPr>
      <xdr:spPr>
        <a:xfrm>
          <a:off x="1562744" y="6499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D34BF855-90DD-48D8-9009-D0245787E03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C75C4D41-0542-4451-B216-DC13143AFBD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9949B3AD-4917-4748-9175-4D2E5A1C650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66B60E4-1E05-4125-81BF-BACE84245DF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B85F5655-4E90-4772-8B03-B3E0EBA42CE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49554411-3357-45BB-A745-67F66B4CB01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B3B07EA5-25B4-4399-AF2D-5B5B3BC410C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1858ADB3-10FB-431E-AE03-1BC688BA161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573A25D1-3E18-4229-A82F-6516F45380D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94120243-161F-4A3F-9CA3-36B97A17B45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294E1942-E8B1-4FEF-935E-E5A1265CD5E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5A26815E-7633-4DF4-9664-FB851C6E587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A78604ED-DB9C-463C-A426-F44FC6E2CE3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が類似団体より高い水準にある要因としては、令和３年度以降、経常経費充当財源等を除く経常一般財源等（収入）等の減少率が、将来負担額の減少率を上回っているためと考えられる。引き続き、経常経費等の縮減に努め、充当可能財源を確保するなど、債務償還比率の低減に取り組んで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76CF3F86-A237-4EDB-80AB-ED7AFD3F467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2F140960-9DD8-43D4-ACCD-E6DE6C591C9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6E9050F8-492B-4724-997D-CA1C73FA168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7CB34796-D3E3-47BF-A203-C9209DE610A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D66FE27C-A357-4FE1-AA61-F3B6DA35F11B}"/>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1CFCD24E-C439-406D-BAD0-E3D78F00055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52298F68-6126-4AF8-A2D9-CBD52CB5775C}"/>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D96DD4CE-1FA7-4948-9D0E-96A7F5E26F8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AC9017DB-46E2-4375-9CD1-0B381FF7DB68}"/>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D705A1AC-8F07-45DD-96DA-CA0E71D6F61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8BE5C118-6AB9-4F2F-99EB-BF1E221CF68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5D375E87-A3A3-40B7-8F3B-4E55FF073A5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FD494EBD-67A1-4248-93E7-1427FCD1335A}"/>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6EE5D463-6801-473E-8845-98A84853C58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5EBA1625-3F97-45AF-9C3E-335D3BA3E92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27" name="直線コネクタ 126">
          <a:extLst>
            <a:ext uri="{FF2B5EF4-FFF2-40B4-BE49-F238E27FC236}">
              <a16:creationId xmlns:a16="http://schemas.microsoft.com/office/drawing/2014/main" id="{763BE899-3B79-44DD-97C2-373DE81D3269}"/>
            </a:ext>
          </a:extLst>
        </xdr:cNvPr>
        <xdr:cNvCxnSpPr/>
      </xdr:nvCxnSpPr>
      <xdr:spPr>
        <a:xfrm flipV="1">
          <a:off x="14793595" y="5312833"/>
          <a:ext cx="1269" cy="144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28" name="債務償還比率最小値テキスト">
          <a:extLst>
            <a:ext uri="{FF2B5EF4-FFF2-40B4-BE49-F238E27FC236}">
              <a16:creationId xmlns:a16="http://schemas.microsoft.com/office/drawing/2014/main" id="{15678B38-433D-4750-95B6-214F47C85ECD}"/>
            </a:ext>
          </a:extLst>
        </xdr:cNvPr>
        <xdr:cNvSpPr txBox="1"/>
      </xdr:nvSpPr>
      <xdr:spPr>
        <a:xfrm>
          <a:off x="14846300" y="67573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29" name="直線コネクタ 128">
          <a:extLst>
            <a:ext uri="{FF2B5EF4-FFF2-40B4-BE49-F238E27FC236}">
              <a16:creationId xmlns:a16="http://schemas.microsoft.com/office/drawing/2014/main" id="{F5C71CCC-90D3-48B4-8304-9F45A9230652}"/>
            </a:ext>
          </a:extLst>
        </xdr:cNvPr>
        <xdr:cNvCxnSpPr/>
      </xdr:nvCxnSpPr>
      <xdr:spPr>
        <a:xfrm>
          <a:off x="14706600" y="675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804C7ED3-3E42-4396-9957-EF583D40994A}"/>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2F3C9E8A-DBA5-408F-A924-45E830323B4B}"/>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58366</xdr:rowOff>
    </xdr:from>
    <xdr:ext cx="469744" cy="259045"/>
    <xdr:sp macro="" textlink="">
      <xdr:nvSpPr>
        <xdr:cNvPr id="132" name="債務償還比率平均値テキスト">
          <a:extLst>
            <a:ext uri="{FF2B5EF4-FFF2-40B4-BE49-F238E27FC236}">
              <a16:creationId xmlns:a16="http://schemas.microsoft.com/office/drawing/2014/main" id="{21083190-B46B-487A-8C38-952577F8C946}"/>
            </a:ext>
          </a:extLst>
        </xdr:cNvPr>
        <xdr:cNvSpPr txBox="1"/>
      </xdr:nvSpPr>
      <xdr:spPr>
        <a:xfrm>
          <a:off x="14846300" y="5801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3" name="フローチャート: 判断 132">
          <a:extLst>
            <a:ext uri="{FF2B5EF4-FFF2-40B4-BE49-F238E27FC236}">
              <a16:creationId xmlns:a16="http://schemas.microsoft.com/office/drawing/2014/main" id="{DD01533C-8A3D-4E31-B1A7-EFD57A5DEB9E}"/>
            </a:ext>
          </a:extLst>
        </xdr:cNvPr>
        <xdr:cNvSpPr/>
      </xdr:nvSpPr>
      <xdr:spPr>
        <a:xfrm>
          <a:off x="14744700" y="59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4" name="フローチャート: 判断 133">
          <a:extLst>
            <a:ext uri="{FF2B5EF4-FFF2-40B4-BE49-F238E27FC236}">
              <a16:creationId xmlns:a16="http://schemas.microsoft.com/office/drawing/2014/main" id="{11485240-0E65-4B39-A0F0-B1F49DCE72C2}"/>
            </a:ext>
          </a:extLst>
        </xdr:cNvPr>
        <xdr:cNvSpPr/>
      </xdr:nvSpPr>
      <xdr:spPr>
        <a:xfrm>
          <a:off x="14033500" y="59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5" name="フローチャート: 判断 134">
          <a:extLst>
            <a:ext uri="{FF2B5EF4-FFF2-40B4-BE49-F238E27FC236}">
              <a16:creationId xmlns:a16="http://schemas.microsoft.com/office/drawing/2014/main" id="{D88F42C2-FB46-4E4C-9A56-23E0A655D557}"/>
            </a:ext>
          </a:extLst>
        </xdr:cNvPr>
        <xdr:cNvSpPr/>
      </xdr:nvSpPr>
      <xdr:spPr>
        <a:xfrm>
          <a:off x="13271500" y="586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36" name="フローチャート: 判断 135">
          <a:extLst>
            <a:ext uri="{FF2B5EF4-FFF2-40B4-BE49-F238E27FC236}">
              <a16:creationId xmlns:a16="http://schemas.microsoft.com/office/drawing/2014/main" id="{08878B90-1B0A-4D0C-B0ED-756FC6695C01}"/>
            </a:ext>
          </a:extLst>
        </xdr:cNvPr>
        <xdr:cNvSpPr/>
      </xdr:nvSpPr>
      <xdr:spPr>
        <a:xfrm>
          <a:off x="12509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37" name="フローチャート: 判断 136">
          <a:extLst>
            <a:ext uri="{FF2B5EF4-FFF2-40B4-BE49-F238E27FC236}">
              <a16:creationId xmlns:a16="http://schemas.microsoft.com/office/drawing/2014/main" id="{EA1E440D-F1A2-44A1-8981-629C15DC020F}"/>
            </a:ext>
          </a:extLst>
        </xdr:cNvPr>
        <xdr:cNvSpPr/>
      </xdr:nvSpPr>
      <xdr:spPr>
        <a:xfrm>
          <a:off x="11747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4FDF192D-7986-46E0-83AE-EDE697EBF22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9898EC0-F761-4D33-9776-537547F6A67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8DE478A-E569-4693-A75F-51D4ADF137D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9088A8C5-A3ED-404C-9075-2FB3B0F3C7A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23D86F4-B957-4B51-8F6C-2B617D25855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49593</xdr:rowOff>
    </xdr:from>
    <xdr:to>
      <xdr:col>76</xdr:col>
      <xdr:colOff>73025</xdr:colOff>
      <xdr:row>31</xdr:row>
      <xdr:rowOff>151193</xdr:rowOff>
    </xdr:to>
    <xdr:sp macro="" textlink="">
      <xdr:nvSpPr>
        <xdr:cNvPr id="143" name="楕円 142">
          <a:extLst>
            <a:ext uri="{FF2B5EF4-FFF2-40B4-BE49-F238E27FC236}">
              <a16:creationId xmlns:a16="http://schemas.microsoft.com/office/drawing/2014/main" id="{AB4F5558-1810-4634-80CC-FF18EF517FF6}"/>
            </a:ext>
          </a:extLst>
        </xdr:cNvPr>
        <xdr:cNvSpPr/>
      </xdr:nvSpPr>
      <xdr:spPr>
        <a:xfrm>
          <a:off x="14744700" y="61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28020</xdr:rowOff>
    </xdr:from>
    <xdr:ext cx="469744" cy="259045"/>
    <xdr:sp macro="" textlink="">
      <xdr:nvSpPr>
        <xdr:cNvPr id="144" name="債務償還比率該当値テキスト">
          <a:extLst>
            <a:ext uri="{FF2B5EF4-FFF2-40B4-BE49-F238E27FC236}">
              <a16:creationId xmlns:a16="http://schemas.microsoft.com/office/drawing/2014/main" id="{A33E75A6-BEC2-4D8A-93D0-575E7BAE8B9C}"/>
            </a:ext>
          </a:extLst>
        </xdr:cNvPr>
        <xdr:cNvSpPr txBox="1"/>
      </xdr:nvSpPr>
      <xdr:spPr>
        <a:xfrm>
          <a:off x="14846300" y="611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46355</xdr:rowOff>
    </xdr:from>
    <xdr:to>
      <xdr:col>72</xdr:col>
      <xdr:colOff>123825</xdr:colOff>
      <xdr:row>31</xdr:row>
      <xdr:rowOff>147955</xdr:rowOff>
    </xdr:to>
    <xdr:sp macro="" textlink="">
      <xdr:nvSpPr>
        <xdr:cNvPr id="145" name="楕円 144">
          <a:extLst>
            <a:ext uri="{FF2B5EF4-FFF2-40B4-BE49-F238E27FC236}">
              <a16:creationId xmlns:a16="http://schemas.microsoft.com/office/drawing/2014/main" id="{F741F05D-AC2D-4738-A747-AD88A38D587F}"/>
            </a:ext>
          </a:extLst>
        </xdr:cNvPr>
        <xdr:cNvSpPr/>
      </xdr:nvSpPr>
      <xdr:spPr>
        <a:xfrm>
          <a:off x="14033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97155</xdr:rowOff>
    </xdr:from>
    <xdr:to>
      <xdr:col>76</xdr:col>
      <xdr:colOff>22225</xdr:colOff>
      <xdr:row>31</xdr:row>
      <xdr:rowOff>100393</xdr:rowOff>
    </xdr:to>
    <xdr:cxnSp macro="">
      <xdr:nvCxnSpPr>
        <xdr:cNvPr id="146" name="直線コネクタ 145">
          <a:extLst>
            <a:ext uri="{FF2B5EF4-FFF2-40B4-BE49-F238E27FC236}">
              <a16:creationId xmlns:a16="http://schemas.microsoft.com/office/drawing/2014/main" id="{DFDCFCFE-AA94-4390-A006-EC47710BFDF1}"/>
            </a:ext>
          </a:extLst>
        </xdr:cNvPr>
        <xdr:cNvCxnSpPr/>
      </xdr:nvCxnSpPr>
      <xdr:spPr>
        <a:xfrm>
          <a:off x="14084300" y="6183630"/>
          <a:ext cx="7112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32371</xdr:rowOff>
    </xdr:from>
    <xdr:to>
      <xdr:col>68</xdr:col>
      <xdr:colOff>123825</xdr:colOff>
      <xdr:row>30</xdr:row>
      <xdr:rowOff>133971</xdr:rowOff>
    </xdr:to>
    <xdr:sp macro="" textlink="">
      <xdr:nvSpPr>
        <xdr:cNvPr id="147" name="楕円 146">
          <a:extLst>
            <a:ext uri="{FF2B5EF4-FFF2-40B4-BE49-F238E27FC236}">
              <a16:creationId xmlns:a16="http://schemas.microsoft.com/office/drawing/2014/main" id="{8EF1AC39-303C-4E8C-8C66-877FA938EA40}"/>
            </a:ext>
          </a:extLst>
        </xdr:cNvPr>
        <xdr:cNvSpPr/>
      </xdr:nvSpPr>
      <xdr:spPr>
        <a:xfrm>
          <a:off x="13271500" y="594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83171</xdr:rowOff>
    </xdr:from>
    <xdr:to>
      <xdr:col>72</xdr:col>
      <xdr:colOff>73025</xdr:colOff>
      <xdr:row>31</xdr:row>
      <xdr:rowOff>97155</xdr:rowOff>
    </xdr:to>
    <xdr:cxnSp macro="">
      <xdr:nvCxnSpPr>
        <xdr:cNvPr id="148" name="直線コネクタ 147">
          <a:extLst>
            <a:ext uri="{FF2B5EF4-FFF2-40B4-BE49-F238E27FC236}">
              <a16:creationId xmlns:a16="http://schemas.microsoft.com/office/drawing/2014/main" id="{03DCA80D-C17D-45D6-874E-ACA3F83EA753}"/>
            </a:ext>
          </a:extLst>
        </xdr:cNvPr>
        <xdr:cNvCxnSpPr/>
      </xdr:nvCxnSpPr>
      <xdr:spPr>
        <a:xfrm>
          <a:off x="13322300" y="5998196"/>
          <a:ext cx="762000" cy="18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45755</xdr:rowOff>
    </xdr:from>
    <xdr:to>
      <xdr:col>64</xdr:col>
      <xdr:colOff>123825</xdr:colOff>
      <xdr:row>31</xdr:row>
      <xdr:rowOff>147355</xdr:rowOff>
    </xdr:to>
    <xdr:sp macro="" textlink="">
      <xdr:nvSpPr>
        <xdr:cNvPr id="149" name="楕円 148">
          <a:extLst>
            <a:ext uri="{FF2B5EF4-FFF2-40B4-BE49-F238E27FC236}">
              <a16:creationId xmlns:a16="http://schemas.microsoft.com/office/drawing/2014/main" id="{78EAF1D1-2943-43D0-8479-8F8E4404E5A4}"/>
            </a:ext>
          </a:extLst>
        </xdr:cNvPr>
        <xdr:cNvSpPr/>
      </xdr:nvSpPr>
      <xdr:spPr>
        <a:xfrm>
          <a:off x="12509500" y="613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83171</xdr:rowOff>
    </xdr:from>
    <xdr:to>
      <xdr:col>68</xdr:col>
      <xdr:colOff>73025</xdr:colOff>
      <xdr:row>31</xdr:row>
      <xdr:rowOff>96555</xdr:rowOff>
    </xdr:to>
    <xdr:cxnSp macro="">
      <xdr:nvCxnSpPr>
        <xdr:cNvPr id="150" name="直線コネクタ 149">
          <a:extLst>
            <a:ext uri="{FF2B5EF4-FFF2-40B4-BE49-F238E27FC236}">
              <a16:creationId xmlns:a16="http://schemas.microsoft.com/office/drawing/2014/main" id="{1CD9ADC0-7106-4638-84BE-93E36C595411}"/>
            </a:ext>
          </a:extLst>
        </xdr:cNvPr>
        <xdr:cNvCxnSpPr/>
      </xdr:nvCxnSpPr>
      <xdr:spPr>
        <a:xfrm flipV="1">
          <a:off x="12560300" y="5998196"/>
          <a:ext cx="762000" cy="18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27115</xdr:rowOff>
    </xdr:from>
    <xdr:to>
      <xdr:col>60</xdr:col>
      <xdr:colOff>123825</xdr:colOff>
      <xdr:row>32</xdr:row>
      <xdr:rowOff>128715</xdr:rowOff>
    </xdr:to>
    <xdr:sp macro="" textlink="">
      <xdr:nvSpPr>
        <xdr:cNvPr id="151" name="楕円 150">
          <a:extLst>
            <a:ext uri="{FF2B5EF4-FFF2-40B4-BE49-F238E27FC236}">
              <a16:creationId xmlns:a16="http://schemas.microsoft.com/office/drawing/2014/main" id="{FC81FB37-9ACC-4ADC-A622-1A905020DCCD}"/>
            </a:ext>
          </a:extLst>
        </xdr:cNvPr>
        <xdr:cNvSpPr/>
      </xdr:nvSpPr>
      <xdr:spPr>
        <a:xfrm>
          <a:off x="11747500" y="628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96555</xdr:rowOff>
    </xdr:from>
    <xdr:to>
      <xdr:col>64</xdr:col>
      <xdr:colOff>73025</xdr:colOff>
      <xdr:row>32</xdr:row>
      <xdr:rowOff>77915</xdr:rowOff>
    </xdr:to>
    <xdr:cxnSp macro="">
      <xdr:nvCxnSpPr>
        <xdr:cNvPr id="152" name="直線コネクタ 151">
          <a:extLst>
            <a:ext uri="{FF2B5EF4-FFF2-40B4-BE49-F238E27FC236}">
              <a16:creationId xmlns:a16="http://schemas.microsoft.com/office/drawing/2014/main" id="{8BD1ACB3-0C79-494A-8200-06EEADB5CC23}"/>
            </a:ext>
          </a:extLst>
        </xdr:cNvPr>
        <xdr:cNvCxnSpPr/>
      </xdr:nvCxnSpPr>
      <xdr:spPr>
        <a:xfrm flipV="1">
          <a:off x="11798300" y="6183030"/>
          <a:ext cx="762000" cy="15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146780</xdr:rowOff>
    </xdr:from>
    <xdr:ext cx="469744" cy="259045"/>
    <xdr:sp macro="" textlink="">
      <xdr:nvSpPr>
        <xdr:cNvPr id="153" name="n_1aveValue債務償還比率">
          <a:extLst>
            <a:ext uri="{FF2B5EF4-FFF2-40B4-BE49-F238E27FC236}">
              <a16:creationId xmlns:a16="http://schemas.microsoft.com/office/drawing/2014/main" id="{ECAC6348-BA2E-444C-8622-9095F72CD60D}"/>
            </a:ext>
          </a:extLst>
        </xdr:cNvPr>
        <xdr:cNvSpPr txBox="1"/>
      </xdr:nvSpPr>
      <xdr:spPr>
        <a:xfrm>
          <a:off x="13836727" y="57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71934</xdr:rowOff>
    </xdr:from>
    <xdr:ext cx="469744" cy="259045"/>
    <xdr:sp macro="" textlink="">
      <xdr:nvSpPr>
        <xdr:cNvPr id="154" name="n_2aveValue債務償還比率">
          <a:extLst>
            <a:ext uri="{FF2B5EF4-FFF2-40B4-BE49-F238E27FC236}">
              <a16:creationId xmlns:a16="http://schemas.microsoft.com/office/drawing/2014/main" id="{7672F8ED-5E83-4DBA-906E-E4BF141B507B}"/>
            </a:ext>
          </a:extLst>
        </xdr:cNvPr>
        <xdr:cNvSpPr txBox="1"/>
      </xdr:nvSpPr>
      <xdr:spPr>
        <a:xfrm>
          <a:off x="13087427" y="564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82440</xdr:rowOff>
    </xdr:from>
    <xdr:ext cx="469744" cy="259045"/>
    <xdr:sp macro="" textlink="">
      <xdr:nvSpPr>
        <xdr:cNvPr id="155" name="n_3aveValue債務償還比率">
          <a:extLst>
            <a:ext uri="{FF2B5EF4-FFF2-40B4-BE49-F238E27FC236}">
              <a16:creationId xmlns:a16="http://schemas.microsoft.com/office/drawing/2014/main" id="{3103E114-481F-42FF-86E4-E8E6F3B6056B}"/>
            </a:ext>
          </a:extLst>
        </xdr:cNvPr>
        <xdr:cNvSpPr txBox="1"/>
      </xdr:nvSpPr>
      <xdr:spPr>
        <a:xfrm>
          <a:off x="12325427"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89517</xdr:rowOff>
    </xdr:from>
    <xdr:ext cx="469744" cy="259045"/>
    <xdr:sp macro="" textlink="">
      <xdr:nvSpPr>
        <xdr:cNvPr id="156" name="n_4aveValue債務償還比率">
          <a:extLst>
            <a:ext uri="{FF2B5EF4-FFF2-40B4-BE49-F238E27FC236}">
              <a16:creationId xmlns:a16="http://schemas.microsoft.com/office/drawing/2014/main" id="{2F68B8A3-2126-4A2F-B395-CD93FAD0CB19}"/>
            </a:ext>
          </a:extLst>
        </xdr:cNvPr>
        <xdr:cNvSpPr txBox="1"/>
      </xdr:nvSpPr>
      <xdr:spPr>
        <a:xfrm>
          <a:off x="11563427" y="583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139082</xdr:rowOff>
    </xdr:from>
    <xdr:ext cx="469744" cy="259045"/>
    <xdr:sp macro="" textlink="">
      <xdr:nvSpPr>
        <xdr:cNvPr id="157" name="n_1mainValue債務償還比率">
          <a:extLst>
            <a:ext uri="{FF2B5EF4-FFF2-40B4-BE49-F238E27FC236}">
              <a16:creationId xmlns:a16="http://schemas.microsoft.com/office/drawing/2014/main" id="{F680B69C-DA8C-4A5A-9907-E48C5ECB40C2}"/>
            </a:ext>
          </a:extLst>
        </xdr:cNvPr>
        <xdr:cNvSpPr txBox="1"/>
      </xdr:nvSpPr>
      <xdr:spPr>
        <a:xfrm>
          <a:off x="13836727" y="622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125098</xdr:rowOff>
    </xdr:from>
    <xdr:ext cx="469744" cy="259045"/>
    <xdr:sp macro="" textlink="">
      <xdr:nvSpPr>
        <xdr:cNvPr id="158" name="n_2mainValue債務償還比率">
          <a:extLst>
            <a:ext uri="{FF2B5EF4-FFF2-40B4-BE49-F238E27FC236}">
              <a16:creationId xmlns:a16="http://schemas.microsoft.com/office/drawing/2014/main" id="{32C48540-FC05-4F35-A2C5-E96911544DB2}"/>
            </a:ext>
          </a:extLst>
        </xdr:cNvPr>
        <xdr:cNvSpPr txBox="1"/>
      </xdr:nvSpPr>
      <xdr:spPr>
        <a:xfrm>
          <a:off x="13087427" y="6040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138482</xdr:rowOff>
    </xdr:from>
    <xdr:ext cx="469744" cy="259045"/>
    <xdr:sp macro="" textlink="">
      <xdr:nvSpPr>
        <xdr:cNvPr id="159" name="n_3mainValue債務償還比率">
          <a:extLst>
            <a:ext uri="{FF2B5EF4-FFF2-40B4-BE49-F238E27FC236}">
              <a16:creationId xmlns:a16="http://schemas.microsoft.com/office/drawing/2014/main" id="{35CF062A-BF14-4FDA-B0B2-AFB4FF7DD56B}"/>
            </a:ext>
          </a:extLst>
        </xdr:cNvPr>
        <xdr:cNvSpPr txBox="1"/>
      </xdr:nvSpPr>
      <xdr:spPr>
        <a:xfrm>
          <a:off x="12325427" y="622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119842</xdr:rowOff>
    </xdr:from>
    <xdr:ext cx="469744" cy="259045"/>
    <xdr:sp macro="" textlink="">
      <xdr:nvSpPr>
        <xdr:cNvPr id="160" name="n_4mainValue債務償還比率">
          <a:extLst>
            <a:ext uri="{FF2B5EF4-FFF2-40B4-BE49-F238E27FC236}">
              <a16:creationId xmlns:a16="http://schemas.microsoft.com/office/drawing/2014/main" id="{5436040C-2E5F-4A55-975E-9685EA7E2200}"/>
            </a:ext>
          </a:extLst>
        </xdr:cNvPr>
        <xdr:cNvSpPr txBox="1"/>
      </xdr:nvSpPr>
      <xdr:spPr>
        <a:xfrm>
          <a:off x="11563427" y="637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B225D8E0-299E-4D9B-ACA1-82A9F1C80C2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DA12AEF7-892E-4BA0-A048-1C9AE3B1CB4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AACCC154-F24F-4F97-B241-98401AEBB83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997E23F1-CCD2-4B2E-8FE3-FE92DE7BFEE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FB623450-FF63-4AB6-943D-5EF51C661F4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E66692E5-B6C9-4C96-AAC7-BC49BB1D288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E592AF2-4EDA-4A13-95BA-67AEF603CB7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409B81F-33A9-4F30-BA27-4A8FA8FCBD2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76400D8-3FD0-4AFE-8C03-F07984DE969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385D503-2596-4394-8F1A-6D601057892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6A60D98-07E5-4002-B215-6476BCCCE0A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8D70109-1D40-4F40-B67A-3FD6DD45E4E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21780E2-7CD0-4409-9C3F-A07835438DD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F6D823B-3B09-4601-B409-6DEE1959115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C22B82D-CCD5-40D0-8EAB-A1A1BD3D602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A158AB2-E968-487A-9967-4B308FC5486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352,717
342,677
109.13
132,296,876
126,997,796
5,177,089
68,822,466
86,613,269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FD3FA5E-BFE2-4070-AD46-920BD86B0C8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DF3F4D9-BF71-469A-8168-2EF6B02E28B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FD369E4-1D6E-4A77-971F-304696D1BC9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CDC1416-5DE4-4194-8866-FC832FE6EF7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7FD3509-6860-4149-BC1D-71898A5BA7E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663A96C-42D6-48F5-A330-C86A5936E13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F28EBE2-F345-426C-B889-A855E2D16A5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78054CE-DDCE-4B06-8BC3-70FCB7F184F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AA404CF-238A-4B5E-BF79-E7897CE486D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426F4C5-5D32-44F8-A950-5D320314245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F015C59-7235-4A9F-881F-D9038996C39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C4CDA27-9A9B-432C-914E-6B322337C09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07EC53D-F0DB-47ED-8CC4-ABECC9C8D32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BE53C60-2C16-427D-BF08-2B435B04B69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C072372-7A7C-4050-A962-82ABB58A66D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7FB9EFC-85AB-418C-8AEF-B5B21AAEBF5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A168932-75AF-48EE-BC29-6A814AC09EC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ED8ECC8-BB3B-4EF8-835E-27A0AA35220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1C4892E-3B6B-4381-926A-DBF06F15CED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55666E5-1DD5-4776-8480-68D9DC1CA81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BD94F1E-B75F-485A-AE8F-C310FE324BD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3CF1335-36D9-4FBF-9CD3-3440C893657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7AD059F-0F87-4393-A342-66231E08DAA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7DF7202-4D87-46F9-B21B-4DB81B36B61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C22A66B-DA8B-43E3-9CFB-ADD9A599F76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F9AEDCA-A504-4279-B018-EBF8B01A357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E071CAA-8EBE-4F81-BEDF-4A08189BDE4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B30FDD3-34FE-4A02-8CFE-2B99CEC8E7E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C215E5C-4489-4BD8-8D31-B3D8EAB1CB5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E119F89-7F65-4583-B17D-A0736647A90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4431125-A731-4564-B50C-3A9B5849E56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9A6D8F9-E8B7-48A5-8D1F-4C08CF2EEA3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365B04AF-9768-4DD5-B624-94DA8AE1699C}"/>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1CCF034-1B93-42B0-BEE2-F6E4D8F6A571}"/>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423957F-3280-4B74-BBFB-2BD42AA9D637}"/>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2799965D-07F7-4947-9036-9869F7737DB3}"/>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4060C06D-9FFA-450D-BC01-AB9131BA744A}"/>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16DBC069-FC8D-48F7-BDFA-DFA1E8C1EB2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9C17067-631D-4F7A-9CBB-358EC583F1D8}"/>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D3078A11-7A4A-4245-B6C5-A0EA006D23F6}"/>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7996036-6AD1-4687-B9B3-9E21E8760A7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2801E526-7E48-4EB3-8648-60B4CA81DFFF}"/>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F7612600-2216-4A88-B510-B7C9A809D46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45E70607-BE90-479F-9452-91BA08561996}"/>
            </a:ext>
          </a:extLst>
        </xdr:cNvPr>
        <xdr:cNvCxnSpPr/>
      </xdr:nvCxnSpPr>
      <xdr:spPr>
        <a:xfrm flipV="1">
          <a:off x="4634865" y="5795772"/>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697DDA2A-11DF-45BA-AB51-D97A824701FD}"/>
            </a:ext>
          </a:extLst>
        </xdr:cNvPr>
        <xdr:cNvSpPr txBox="1"/>
      </xdr:nvSpPr>
      <xdr:spPr>
        <a:xfrm>
          <a:off x="4673600" y="711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1BA3F8BB-EA3F-4B0E-8D9A-BC253090CE58}"/>
            </a:ext>
          </a:extLst>
        </xdr:cNvPr>
        <xdr:cNvCxnSpPr/>
      </xdr:nvCxnSpPr>
      <xdr:spPr>
        <a:xfrm>
          <a:off x="4546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829614E2-258B-4100-A85A-9E9CCF803644}"/>
            </a:ext>
          </a:extLst>
        </xdr:cNvPr>
        <xdr:cNvSpPr txBox="1"/>
      </xdr:nvSpPr>
      <xdr:spPr>
        <a:xfrm>
          <a:off x="4673600" y="557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E98E0B11-5DA6-4A16-957F-A3A50216514F}"/>
            </a:ext>
          </a:extLst>
        </xdr:cNvPr>
        <xdr:cNvCxnSpPr/>
      </xdr:nvCxnSpPr>
      <xdr:spPr>
        <a:xfrm>
          <a:off x="4546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71137</xdr:rowOff>
    </xdr:from>
    <xdr:ext cx="405111" cy="259045"/>
    <xdr:sp macro="" textlink="">
      <xdr:nvSpPr>
        <xdr:cNvPr id="60" name="【道路】&#10;有形固定資産減価償却率平均値テキスト">
          <a:extLst>
            <a:ext uri="{FF2B5EF4-FFF2-40B4-BE49-F238E27FC236}">
              <a16:creationId xmlns:a16="http://schemas.microsoft.com/office/drawing/2014/main" id="{1CA46A3A-8215-4088-AAE6-0F475291115C}"/>
            </a:ext>
          </a:extLst>
        </xdr:cNvPr>
        <xdr:cNvSpPr txBox="1"/>
      </xdr:nvSpPr>
      <xdr:spPr>
        <a:xfrm>
          <a:off x="46736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5B0C3D4B-D14D-41D5-AAEE-7CD05A47F456}"/>
            </a:ext>
          </a:extLst>
        </xdr:cNvPr>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4D514BE8-C433-45F7-AD47-A1D761758585}"/>
            </a:ext>
          </a:extLst>
        </xdr:cNvPr>
        <xdr:cNvSpPr/>
      </xdr:nvSpPr>
      <xdr:spPr>
        <a:xfrm>
          <a:off x="3746500" y="63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BDA50417-D263-4436-AAFF-C613590698B7}"/>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525A0428-5837-445D-8636-44351865D9DA}"/>
            </a:ext>
          </a:extLst>
        </xdr:cNvPr>
        <xdr:cNvSpPr/>
      </xdr:nvSpPr>
      <xdr:spPr>
        <a:xfrm>
          <a:off x="1968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A5DBC082-9D95-4AEF-A003-5A9715CAF7F6}"/>
            </a:ext>
          </a:extLst>
        </xdr:cNvPr>
        <xdr:cNvSpPr/>
      </xdr:nvSpPr>
      <xdr:spPr>
        <a:xfrm>
          <a:off x="1079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48050AF8-50F8-4C72-A2F9-F6B50887684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EFBFE9A-9B5E-432D-8C61-8B52A83A34D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8818AA4-1BB4-44CB-A844-FDA55BD5F5A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4D8D83A-76E8-4C0C-8B90-3AD7C67C4A7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03D40AF-6BEF-481A-95B0-723DF015BFE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27686</xdr:rowOff>
    </xdr:from>
    <xdr:to>
      <xdr:col>24</xdr:col>
      <xdr:colOff>114300</xdr:colOff>
      <xdr:row>41</xdr:row>
      <xdr:rowOff>129286</xdr:rowOff>
    </xdr:to>
    <xdr:sp macro="" textlink="">
      <xdr:nvSpPr>
        <xdr:cNvPr id="71" name="楕円 70">
          <a:extLst>
            <a:ext uri="{FF2B5EF4-FFF2-40B4-BE49-F238E27FC236}">
              <a16:creationId xmlns:a16="http://schemas.microsoft.com/office/drawing/2014/main" id="{681A5949-262D-4679-A31D-55795824FE97}"/>
            </a:ext>
          </a:extLst>
        </xdr:cNvPr>
        <xdr:cNvSpPr/>
      </xdr:nvSpPr>
      <xdr:spPr>
        <a:xfrm>
          <a:off x="4584700" y="7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114063</xdr:rowOff>
    </xdr:from>
    <xdr:ext cx="405111" cy="259045"/>
    <xdr:sp macro="" textlink="">
      <xdr:nvSpPr>
        <xdr:cNvPr id="72" name="【道路】&#10;有形固定資産減価償却率該当値テキスト">
          <a:extLst>
            <a:ext uri="{FF2B5EF4-FFF2-40B4-BE49-F238E27FC236}">
              <a16:creationId xmlns:a16="http://schemas.microsoft.com/office/drawing/2014/main" id="{16CCFE41-825E-4E71-A68B-364FDD3052E2}"/>
            </a:ext>
          </a:extLst>
        </xdr:cNvPr>
        <xdr:cNvSpPr txBox="1"/>
      </xdr:nvSpPr>
      <xdr:spPr>
        <a:xfrm>
          <a:off x="4673600" y="6972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23114</xdr:rowOff>
    </xdr:from>
    <xdr:to>
      <xdr:col>20</xdr:col>
      <xdr:colOff>38100</xdr:colOff>
      <xdr:row>41</xdr:row>
      <xdr:rowOff>124714</xdr:rowOff>
    </xdr:to>
    <xdr:sp macro="" textlink="">
      <xdr:nvSpPr>
        <xdr:cNvPr id="73" name="楕円 72">
          <a:extLst>
            <a:ext uri="{FF2B5EF4-FFF2-40B4-BE49-F238E27FC236}">
              <a16:creationId xmlns:a16="http://schemas.microsoft.com/office/drawing/2014/main" id="{112F0D1F-1351-4791-B297-AA02504AEB4A}"/>
            </a:ext>
          </a:extLst>
        </xdr:cNvPr>
        <xdr:cNvSpPr/>
      </xdr:nvSpPr>
      <xdr:spPr>
        <a:xfrm>
          <a:off x="3746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73914</xdr:rowOff>
    </xdr:from>
    <xdr:to>
      <xdr:col>24</xdr:col>
      <xdr:colOff>63500</xdr:colOff>
      <xdr:row>41</xdr:row>
      <xdr:rowOff>78486</xdr:rowOff>
    </xdr:to>
    <xdr:cxnSp macro="">
      <xdr:nvCxnSpPr>
        <xdr:cNvPr id="74" name="直線コネクタ 73">
          <a:extLst>
            <a:ext uri="{FF2B5EF4-FFF2-40B4-BE49-F238E27FC236}">
              <a16:creationId xmlns:a16="http://schemas.microsoft.com/office/drawing/2014/main" id="{27C321C6-FC1D-451F-B9C5-4B78E8D73E68}"/>
            </a:ext>
          </a:extLst>
        </xdr:cNvPr>
        <xdr:cNvCxnSpPr/>
      </xdr:nvCxnSpPr>
      <xdr:spPr>
        <a:xfrm>
          <a:off x="3797300" y="71033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16256</xdr:rowOff>
    </xdr:from>
    <xdr:to>
      <xdr:col>15</xdr:col>
      <xdr:colOff>101600</xdr:colOff>
      <xdr:row>41</xdr:row>
      <xdr:rowOff>117856</xdr:rowOff>
    </xdr:to>
    <xdr:sp macro="" textlink="">
      <xdr:nvSpPr>
        <xdr:cNvPr id="75" name="楕円 74">
          <a:extLst>
            <a:ext uri="{FF2B5EF4-FFF2-40B4-BE49-F238E27FC236}">
              <a16:creationId xmlns:a16="http://schemas.microsoft.com/office/drawing/2014/main" id="{86C8B421-3169-45B1-BD1E-A1BC717DEC0D}"/>
            </a:ext>
          </a:extLst>
        </xdr:cNvPr>
        <xdr:cNvSpPr/>
      </xdr:nvSpPr>
      <xdr:spPr>
        <a:xfrm>
          <a:off x="28575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67056</xdr:rowOff>
    </xdr:from>
    <xdr:to>
      <xdr:col>19</xdr:col>
      <xdr:colOff>177800</xdr:colOff>
      <xdr:row>41</xdr:row>
      <xdr:rowOff>73914</xdr:rowOff>
    </xdr:to>
    <xdr:cxnSp macro="">
      <xdr:nvCxnSpPr>
        <xdr:cNvPr id="76" name="直線コネクタ 75">
          <a:extLst>
            <a:ext uri="{FF2B5EF4-FFF2-40B4-BE49-F238E27FC236}">
              <a16:creationId xmlns:a16="http://schemas.microsoft.com/office/drawing/2014/main" id="{10BCB60C-A11A-437F-8279-92DAA127A80E}"/>
            </a:ext>
          </a:extLst>
        </xdr:cNvPr>
        <xdr:cNvCxnSpPr/>
      </xdr:nvCxnSpPr>
      <xdr:spPr>
        <a:xfrm>
          <a:off x="2908300" y="709650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167132</xdr:rowOff>
    </xdr:from>
    <xdr:to>
      <xdr:col>10</xdr:col>
      <xdr:colOff>165100</xdr:colOff>
      <xdr:row>41</xdr:row>
      <xdr:rowOff>97282</xdr:rowOff>
    </xdr:to>
    <xdr:sp macro="" textlink="">
      <xdr:nvSpPr>
        <xdr:cNvPr id="77" name="楕円 76">
          <a:extLst>
            <a:ext uri="{FF2B5EF4-FFF2-40B4-BE49-F238E27FC236}">
              <a16:creationId xmlns:a16="http://schemas.microsoft.com/office/drawing/2014/main" id="{0CE6FFFC-E589-493F-A9A8-10A8B2DCECB6}"/>
            </a:ext>
          </a:extLst>
        </xdr:cNvPr>
        <xdr:cNvSpPr/>
      </xdr:nvSpPr>
      <xdr:spPr>
        <a:xfrm>
          <a:off x="1968500" y="702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46482</xdr:rowOff>
    </xdr:from>
    <xdr:to>
      <xdr:col>15</xdr:col>
      <xdr:colOff>50800</xdr:colOff>
      <xdr:row>41</xdr:row>
      <xdr:rowOff>67056</xdr:rowOff>
    </xdr:to>
    <xdr:cxnSp macro="">
      <xdr:nvCxnSpPr>
        <xdr:cNvPr id="78" name="直線コネクタ 77">
          <a:extLst>
            <a:ext uri="{FF2B5EF4-FFF2-40B4-BE49-F238E27FC236}">
              <a16:creationId xmlns:a16="http://schemas.microsoft.com/office/drawing/2014/main" id="{167BF08E-ED16-4427-A85B-2786E16F5EF3}"/>
            </a:ext>
          </a:extLst>
        </xdr:cNvPr>
        <xdr:cNvCxnSpPr/>
      </xdr:nvCxnSpPr>
      <xdr:spPr>
        <a:xfrm>
          <a:off x="2019300" y="707593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148844</xdr:rowOff>
    </xdr:from>
    <xdr:to>
      <xdr:col>6</xdr:col>
      <xdr:colOff>38100</xdr:colOff>
      <xdr:row>41</xdr:row>
      <xdr:rowOff>78994</xdr:rowOff>
    </xdr:to>
    <xdr:sp macro="" textlink="">
      <xdr:nvSpPr>
        <xdr:cNvPr id="79" name="楕円 78">
          <a:extLst>
            <a:ext uri="{FF2B5EF4-FFF2-40B4-BE49-F238E27FC236}">
              <a16:creationId xmlns:a16="http://schemas.microsoft.com/office/drawing/2014/main" id="{BB7E2F2D-15F1-4B66-AD12-5189AAE909B7}"/>
            </a:ext>
          </a:extLst>
        </xdr:cNvPr>
        <xdr:cNvSpPr/>
      </xdr:nvSpPr>
      <xdr:spPr>
        <a:xfrm>
          <a:off x="1079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28194</xdr:rowOff>
    </xdr:from>
    <xdr:to>
      <xdr:col>10</xdr:col>
      <xdr:colOff>114300</xdr:colOff>
      <xdr:row>41</xdr:row>
      <xdr:rowOff>46482</xdr:rowOff>
    </xdr:to>
    <xdr:cxnSp macro="">
      <xdr:nvCxnSpPr>
        <xdr:cNvPr id="80" name="直線コネクタ 79">
          <a:extLst>
            <a:ext uri="{FF2B5EF4-FFF2-40B4-BE49-F238E27FC236}">
              <a16:creationId xmlns:a16="http://schemas.microsoft.com/office/drawing/2014/main" id="{183DC69C-BD22-4937-B879-B28C1CDA8102}"/>
            </a:ext>
          </a:extLst>
        </xdr:cNvPr>
        <xdr:cNvCxnSpPr/>
      </xdr:nvCxnSpPr>
      <xdr:spPr>
        <a:xfrm>
          <a:off x="1130300" y="70576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141241</xdr:rowOff>
    </xdr:from>
    <xdr:ext cx="405111" cy="259045"/>
    <xdr:sp macro="" textlink="">
      <xdr:nvSpPr>
        <xdr:cNvPr id="81" name="n_1aveValue【道路】&#10;有形固定資産減価償却率">
          <a:extLst>
            <a:ext uri="{FF2B5EF4-FFF2-40B4-BE49-F238E27FC236}">
              <a16:creationId xmlns:a16="http://schemas.microsoft.com/office/drawing/2014/main" id="{BC3CA7A2-EB9F-458A-846E-0C65DE17D700}"/>
            </a:ext>
          </a:extLst>
        </xdr:cNvPr>
        <xdr:cNvSpPr txBox="1"/>
      </xdr:nvSpPr>
      <xdr:spPr>
        <a:xfrm>
          <a:off x="3582044" y="614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B336BE55-AF20-4B04-B4BF-35DDF71FD22B}"/>
            </a:ext>
          </a:extLst>
        </xdr:cNvPr>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79519</xdr:rowOff>
    </xdr:from>
    <xdr:ext cx="405111" cy="259045"/>
    <xdr:sp macro="" textlink="">
      <xdr:nvSpPr>
        <xdr:cNvPr id="83" name="n_3aveValue【道路】&#10;有形固定資産減価償却率">
          <a:extLst>
            <a:ext uri="{FF2B5EF4-FFF2-40B4-BE49-F238E27FC236}">
              <a16:creationId xmlns:a16="http://schemas.microsoft.com/office/drawing/2014/main" id="{6EBFE294-CF74-4343-808E-A8893918D792}"/>
            </a:ext>
          </a:extLst>
        </xdr:cNvPr>
        <xdr:cNvSpPr txBox="1"/>
      </xdr:nvSpPr>
      <xdr:spPr>
        <a:xfrm>
          <a:off x="1816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45229</xdr:rowOff>
    </xdr:from>
    <xdr:ext cx="405111" cy="259045"/>
    <xdr:sp macro="" textlink="">
      <xdr:nvSpPr>
        <xdr:cNvPr id="84" name="n_4aveValue【道路】&#10;有形固定資産減価償却率">
          <a:extLst>
            <a:ext uri="{FF2B5EF4-FFF2-40B4-BE49-F238E27FC236}">
              <a16:creationId xmlns:a16="http://schemas.microsoft.com/office/drawing/2014/main" id="{09B6D714-056C-46B1-901C-78B0DCE4DCAA}"/>
            </a:ext>
          </a:extLst>
        </xdr:cNvPr>
        <xdr:cNvSpPr txBox="1"/>
      </xdr:nvSpPr>
      <xdr:spPr>
        <a:xfrm>
          <a:off x="927744" y="604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115841</xdr:rowOff>
    </xdr:from>
    <xdr:ext cx="405111" cy="259045"/>
    <xdr:sp macro="" textlink="">
      <xdr:nvSpPr>
        <xdr:cNvPr id="85" name="n_1mainValue【道路】&#10;有形固定資産減価償却率">
          <a:extLst>
            <a:ext uri="{FF2B5EF4-FFF2-40B4-BE49-F238E27FC236}">
              <a16:creationId xmlns:a16="http://schemas.microsoft.com/office/drawing/2014/main" id="{ACB52F2D-CE8C-4CD3-8CBD-3FD03C0EDDC0}"/>
            </a:ext>
          </a:extLst>
        </xdr:cNvPr>
        <xdr:cNvSpPr txBox="1"/>
      </xdr:nvSpPr>
      <xdr:spPr>
        <a:xfrm>
          <a:off x="3582044" y="714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108983</xdr:rowOff>
    </xdr:from>
    <xdr:ext cx="405111" cy="259045"/>
    <xdr:sp macro="" textlink="">
      <xdr:nvSpPr>
        <xdr:cNvPr id="86" name="n_2mainValue【道路】&#10;有形固定資産減価償却率">
          <a:extLst>
            <a:ext uri="{FF2B5EF4-FFF2-40B4-BE49-F238E27FC236}">
              <a16:creationId xmlns:a16="http://schemas.microsoft.com/office/drawing/2014/main" id="{4A958847-CC8C-403B-A44F-D8A0800D71FA}"/>
            </a:ext>
          </a:extLst>
        </xdr:cNvPr>
        <xdr:cNvSpPr txBox="1"/>
      </xdr:nvSpPr>
      <xdr:spPr>
        <a:xfrm>
          <a:off x="2705744" y="7138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88409</xdr:rowOff>
    </xdr:from>
    <xdr:ext cx="405111" cy="259045"/>
    <xdr:sp macro="" textlink="">
      <xdr:nvSpPr>
        <xdr:cNvPr id="87" name="n_3mainValue【道路】&#10;有形固定資産減価償却率">
          <a:extLst>
            <a:ext uri="{FF2B5EF4-FFF2-40B4-BE49-F238E27FC236}">
              <a16:creationId xmlns:a16="http://schemas.microsoft.com/office/drawing/2014/main" id="{2EBCAD06-5BE0-45EC-98B1-7C226047A294}"/>
            </a:ext>
          </a:extLst>
        </xdr:cNvPr>
        <xdr:cNvSpPr txBox="1"/>
      </xdr:nvSpPr>
      <xdr:spPr>
        <a:xfrm>
          <a:off x="1816744" y="7117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70121</xdr:rowOff>
    </xdr:from>
    <xdr:ext cx="405111" cy="259045"/>
    <xdr:sp macro="" textlink="">
      <xdr:nvSpPr>
        <xdr:cNvPr id="88" name="n_4mainValue【道路】&#10;有形固定資産減価償却率">
          <a:extLst>
            <a:ext uri="{FF2B5EF4-FFF2-40B4-BE49-F238E27FC236}">
              <a16:creationId xmlns:a16="http://schemas.microsoft.com/office/drawing/2014/main" id="{370C599D-B807-49C3-888B-19B30412A719}"/>
            </a:ext>
          </a:extLst>
        </xdr:cNvPr>
        <xdr:cNvSpPr txBox="1"/>
      </xdr:nvSpPr>
      <xdr:spPr>
        <a:xfrm>
          <a:off x="927744" y="709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730EBF3-C148-4DF9-9193-D4B2D8037A0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9B2981E-3183-4BCC-824D-858EA6037AD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824EEF49-44DA-45F6-BC10-DF41BDADB12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A8B81AE1-D276-4A7F-97CE-40E6D5F3AFE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EE5A37F7-3AD1-4106-9D5C-45CACABFDD9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BC70925-3BF2-4206-B3B0-AABBBE4BEE1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F9639A7-91FA-4468-B0A3-E03CA178952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4E2371F0-15D2-4E55-A3AB-9C2E828061D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DC7BD5EE-3350-4BCC-8E61-4597D83E99A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1936972-7360-4B01-990C-C9BE5661D7D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DB168A90-4E98-4140-B871-E088C71E34B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4CA32CCD-3D9F-4549-88A8-D62460F8277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F1EAC440-5FB3-4326-9286-E2DC99F10203}"/>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47CCCB4B-BA79-4BF4-8217-605ECCEB649B}"/>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C93276A9-A9A8-4263-B3EF-B3ACA392177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1286CA5A-3A7A-4496-B786-1EAEF5DDFF9A}"/>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75321A04-12FC-400E-94D2-C7ECE527B93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7766C522-772F-455F-A491-A6C04FBAA2D6}"/>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C39F0A33-E920-4CF0-BE1F-4EE0DB11DEA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2A0438B2-50DB-4C0D-9353-767D1D25FEEF}"/>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17387150-0142-4DE1-A6E8-59BA1E219F6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C6A5F2A7-7B63-459D-B414-8CC21080EB88}"/>
            </a:ext>
          </a:extLst>
        </xdr:cNvPr>
        <xdr:cNvCxnSpPr/>
      </xdr:nvCxnSpPr>
      <xdr:spPr>
        <a:xfrm flipV="1">
          <a:off x="10476865" y="571274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557D823A-328A-4E4E-9AB5-BCFA8DC45E21}"/>
            </a:ext>
          </a:extLst>
        </xdr:cNvPr>
        <xdr:cNvSpPr txBox="1"/>
      </xdr:nvSpPr>
      <xdr:spPr>
        <a:xfrm>
          <a:off x="10515600" y="710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6345CC50-9078-4881-947D-30A3BC9A6AF5}"/>
            </a:ext>
          </a:extLst>
        </xdr:cNvPr>
        <xdr:cNvCxnSpPr/>
      </xdr:nvCxnSpPr>
      <xdr:spPr>
        <a:xfrm>
          <a:off x="10388600" y="710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FF8A5EB1-A196-4A54-810F-7520C55B9748}"/>
            </a:ext>
          </a:extLst>
        </xdr:cNvPr>
        <xdr:cNvSpPr txBox="1"/>
      </xdr:nvSpPr>
      <xdr:spPr>
        <a:xfrm>
          <a:off x="10515600" y="54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FD6FE4F0-7951-4114-BBDB-281A6AE8787D}"/>
            </a:ext>
          </a:extLst>
        </xdr:cNvPr>
        <xdr:cNvCxnSpPr/>
      </xdr:nvCxnSpPr>
      <xdr:spPr>
        <a:xfrm>
          <a:off x="10388600" y="57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78727</xdr:rowOff>
    </xdr:from>
    <xdr:ext cx="469744" cy="259045"/>
    <xdr:sp macro="" textlink="">
      <xdr:nvSpPr>
        <xdr:cNvPr id="115" name="【道路】&#10;一人当たり延長平均値テキスト">
          <a:extLst>
            <a:ext uri="{FF2B5EF4-FFF2-40B4-BE49-F238E27FC236}">
              <a16:creationId xmlns:a16="http://schemas.microsoft.com/office/drawing/2014/main" id="{63ADC6F6-00C2-452B-A04D-D6257ADC7DCA}"/>
            </a:ext>
          </a:extLst>
        </xdr:cNvPr>
        <xdr:cNvSpPr txBox="1"/>
      </xdr:nvSpPr>
      <xdr:spPr>
        <a:xfrm>
          <a:off x="10515600" y="6422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933FE82C-17B9-49BD-A520-06531D53939E}"/>
            </a:ext>
          </a:extLst>
        </xdr:cNvPr>
        <xdr:cNvSpPr/>
      </xdr:nvSpPr>
      <xdr:spPr>
        <a:xfrm>
          <a:off x="10426700" y="657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6E8383BE-4617-405C-887B-A56643AD1F1D}"/>
            </a:ext>
          </a:extLst>
        </xdr:cNvPr>
        <xdr:cNvSpPr/>
      </xdr:nvSpPr>
      <xdr:spPr>
        <a:xfrm>
          <a:off x="9588500" y="658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7FCE4F66-75DE-4087-9349-FF308E9C41BD}"/>
            </a:ext>
          </a:extLst>
        </xdr:cNvPr>
        <xdr:cNvSpPr/>
      </xdr:nvSpPr>
      <xdr:spPr>
        <a:xfrm>
          <a:off x="8699500" y="65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1EE1AD8A-9349-409F-AD4C-2E2DE249839C}"/>
            </a:ext>
          </a:extLst>
        </xdr:cNvPr>
        <xdr:cNvSpPr/>
      </xdr:nvSpPr>
      <xdr:spPr>
        <a:xfrm>
          <a:off x="7810500" y="659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1075BA6C-7CF2-4358-84BB-A522676E1E7A}"/>
            </a:ext>
          </a:extLst>
        </xdr:cNvPr>
        <xdr:cNvSpPr/>
      </xdr:nvSpPr>
      <xdr:spPr>
        <a:xfrm>
          <a:off x="6921500" y="658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61E270B6-E7B0-4DAB-85D4-BD193DD6C76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D0B7A29A-0B09-4354-A861-52A748E2B15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A5CAEDB-3F7A-4963-9716-E9A38A3A9E0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1F85FD-13A7-40BE-9040-CFD9C77F0A3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0CB8872-3113-4B5E-9575-948C335CD3E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8118</xdr:rowOff>
    </xdr:from>
    <xdr:to>
      <xdr:col>55</xdr:col>
      <xdr:colOff>50800</xdr:colOff>
      <xdr:row>39</xdr:row>
      <xdr:rowOff>109718</xdr:rowOff>
    </xdr:to>
    <xdr:sp macro="" textlink="">
      <xdr:nvSpPr>
        <xdr:cNvPr id="126" name="楕円 125">
          <a:extLst>
            <a:ext uri="{FF2B5EF4-FFF2-40B4-BE49-F238E27FC236}">
              <a16:creationId xmlns:a16="http://schemas.microsoft.com/office/drawing/2014/main" id="{2AFA91DD-8240-4310-AA8D-5CA921FB91AC}"/>
            </a:ext>
          </a:extLst>
        </xdr:cNvPr>
        <xdr:cNvSpPr/>
      </xdr:nvSpPr>
      <xdr:spPr>
        <a:xfrm>
          <a:off x="10426700" y="669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157995</xdr:rowOff>
    </xdr:from>
    <xdr:ext cx="469744" cy="259045"/>
    <xdr:sp macro="" textlink="">
      <xdr:nvSpPr>
        <xdr:cNvPr id="127" name="【道路】&#10;一人当たり延長該当値テキスト">
          <a:extLst>
            <a:ext uri="{FF2B5EF4-FFF2-40B4-BE49-F238E27FC236}">
              <a16:creationId xmlns:a16="http://schemas.microsoft.com/office/drawing/2014/main" id="{3868C04D-5043-47FC-A962-81460479894D}"/>
            </a:ext>
          </a:extLst>
        </xdr:cNvPr>
        <xdr:cNvSpPr txBox="1"/>
      </xdr:nvSpPr>
      <xdr:spPr>
        <a:xfrm>
          <a:off x="10515600" y="667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8849</xdr:rowOff>
    </xdr:from>
    <xdr:to>
      <xdr:col>50</xdr:col>
      <xdr:colOff>165100</xdr:colOff>
      <xdr:row>39</xdr:row>
      <xdr:rowOff>110449</xdr:rowOff>
    </xdr:to>
    <xdr:sp macro="" textlink="">
      <xdr:nvSpPr>
        <xdr:cNvPr id="128" name="楕円 127">
          <a:extLst>
            <a:ext uri="{FF2B5EF4-FFF2-40B4-BE49-F238E27FC236}">
              <a16:creationId xmlns:a16="http://schemas.microsoft.com/office/drawing/2014/main" id="{4FE6577E-E192-48A5-BF4A-DB317B9DEA00}"/>
            </a:ext>
          </a:extLst>
        </xdr:cNvPr>
        <xdr:cNvSpPr/>
      </xdr:nvSpPr>
      <xdr:spPr>
        <a:xfrm>
          <a:off x="9588500" y="669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58918</xdr:rowOff>
    </xdr:from>
    <xdr:to>
      <xdr:col>55</xdr:col>
      <xdr:colOff>0</xdr:colOff>
      <xdr:row>39</xdr:row>
      <xdr:rowOff>59649</xdr:rowOff>
    </xdr:to>
    <xdr:cxnSp macro="">
      <xdr:nvCxnSpPr>
        <xdr:cNvPr id="129" name="直線コネクタ 128">
          <a:extLst>
            <a:ext uri="{FF2B5EF4-FFF2-40B4-BE49-F238E27FC236}">
              <a16:creationId xmlns:a16="http://schemas.microsoft.com/office/drawing/2014/main" id="{9E127503-6B1E-47C3-9F32-4B6109340E70}"/>
            </a:ext>
          </a:extLst>
        </xdr:cNvPr>
        <xdr:cNvCxnSpPr/>
      </xdr:nvCxnSpPr>
      <xdr:spPr>
        <a:xfrm flipV="1">
          <a:off x="9639300" y="6745468"/>
          <a:ext cx="8382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10130</xdr:rowOff>
    </xdr:from>
    <xdr:to>
      <xdr:col>46</xdr:col>
      <xdr:colOff>38100</xdr:colOff>
      <xdr:row>39</xdr:row>
      <xdr:rowOff>111730</xdr:rowOff>
    </xdr:to>
    <xdr:sp macro="" textlink="">
      <xdr:nvSpPr>
        <xdr:cNvPr id="130" name="楕円 129">
          <a:extLst>
            <a:ext uri="{FF2B5EF4-FFF2-40B4-BE49-F238E27FC236}">
              <a16:creationId xmlns:a16="http://schemas.microsoft.com/office/drawing/2014/main" id="{300735E1-8235-490B-AD6B-C24BE91FED1B}"/>
            </a:ext>
          </a:extLst>
        </xdr:cNvPr>
        <xdr:cNvSpPr/>
      </xdr:nvSpPr>
      <xdr:spPr>
        <a:xfrm>
          <a:off x="8699500" y="669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59649</xdr:rowOff>
    </xdr:from>
    <xdr:to>
      <xdr:col>50</xdr:col>
      <xdr:colOff>114300</xdr:colOff>
      <xdr:row>39</xdr:row>
      <xdr:rowOff>60930</xdr:rowOff>
    </xdr:to>
    <xdr:cxnSp macro="">
      <xdr:nvCxnSpPr>
        <xdr:cNvPr id="131" name="直線コネクタ 130">
          <a:extLst>
            <a:ext uri="{FF2B5EF4-FFF2-40B4-BE49-F238E27FC236}">
              <a16:creationId xmlns:a16="http://schemas.microsoft.com/office/drawing/2014/main" id="{36B81A84-8C99-4D91-845F-740D49511C3A}"/>
            </a:ext>
          </a:extLst>
        </xdr:cNvPr>
        <xdr:cNvCxnSpPr/>
      </xdr:nvCxnSpPr>
      <xdr:spPr>
        <a:xfrm flipV="1">
          <a:off x="8750300" y="6746199"/>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11226</xdr:rowOff>
    </xdr:from>
    <xdr:to>
      <xdr:col>41</xdr:col>
      <xdr:colOff>101600</xdr:colOff>
      <xdr:row>39</xdr:row>
      <xdr:rowOff>112826</xdr:rowOff>
    </xdr:to>
    <xdr:sp macro="" textlink="">
      <xdr:nvSpPr>
        <xdr:cNvPr id="132" name="楕円 131">
          <a:extLst>
            <a:ext uri="{FF2B5EF4-FFF2-40B4-BE49-F238E27FC236}">
              <a16:creationId xmlns:a16="http://schemas.microsoft.com/office/drawing/2014/main" id="{D215F280-F302-42E8-BD70-0DA208DE22E4}"/>
            </a:ext>
          </a:extLst>
        </xdr:cNvPr>
        <xdr:cNvSpPr/>
      </xdr:nvSpPr>
      <xdr:spPr>
        <a:xfrm>
          <a:off x="7810500" y="669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60930</xdr:rowOff>
    </xdr:from>
    <xdr:to>
      <xdr:col>45</xdr:col>
      <xdr:colOff>177800</xdr:colOff>
      <xdr:row>39</xdr:row>
      <xdr:rowOff>62026</xdr:rowOff>
    </xdr:to>
    <xdr:cxnSp macro="">
      <xdr:nvCxnSpPr>
        <xdr:cNvPr id="133" name="直線コネクタ 132">
          <a:extLst>
            <a:ext uri="{FF2B5EF4-FFF2-40B4-BE49-F238E27FC236}">
              <a16:creationId xmlns:a16="http://schemas.microsoft.com/office/drawing/2014/main" id="{F655A161-05A2-4862-B1CE-20DC5022CC2E}"/>
            </a:ext>
          </a:extLst>
        </xdr:cNvPr>
        <xdr:cNvCxnSpPr/>
      </xdr:nvCxnSpPr>
      <xdr:spPr>
        <a:xfrm flipV="1">
          <a:off x="7861300" y="6747480"/>
          <a:ext cx="889000" cy="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11501</xdr:rowOff>
    </xdr:from>
    <xdr:to>
      <xdr:col>36</xdr:col>
      <xdr:colOff>165100</xdr:colOff>
      <xdr:row>39</xdr:row>
      <xdr:rowOff>113101</xdr:rowOff>
    </xdr:to>
    <xdr:sp macro="" textlink="">
      <xdr:nvSpPr>
        <xdr:cNvPr id="134" name="楕円 133">
          <a:extLst>
            <a:ext uri="{FF2B5EF4-FFF2-40B4-BE49-F238E27FC236}">
              <a16:creationId xmlns:a16="http://schemas.microsoft.com/office/drawing/2014/main" id="{82C36C3D-F2F4-4373-99A0-C92DBDD82D7D}"/>
            </a:ext>
          </a:extLst>
        </xdr:cNvPr>
        <xdr:cNvSpPr/>
      </xdr:nvSpPr>
      <xdr:spPr>
        <a:xfrm>
          <a:off x="6921500" y="669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62026</xdr:rowOff>
    </xdr:from>
    <xdr:to>
      <xdr:col>41</xdr:col>
      <xdr:colOff>50800</xdr:colOff>
      <xdr:row>39</xdr:row>
      <xdr:rowOff>62301</xdr:rowOff>
    </xdr:to>
    <xdr:cxnSp macro="">
      <xdr:nvCxnSpPr>
        <xdr:cNvPr id="135" name="直線コネクタ 134">
          <a:extLst>
            <a:ext uri="{FF2B5EF4-FFF2-40B4-BE49-F238E27FC236}">
              <a16:creationId xmlns:a16="http://schemas.microsoft.com/office/drawing/2014/main" id="{B61CC330-0D1A-4516-897D-7F7A0B8927DF}"/>
            </a:ext>
          </a:extLst>
        </xdr:cNvPr>
        <xdr:cNvCxnSpPr/>
      </xdr:nvCxnSpPr>
      <xdr:spPr>
        <a:xfrm flipV="1">
          <a:off x="6972300" y="6748576"/>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12311</xdr:rowOff>
    </xdr:from>
    <xdr:ext cx="469744" cy="259045"/>
    <xdr:sp macro="" textlink="">
      <xdr:nvSpPr>
        <xdr:cNvPr id="136" name="n_1aveValue【道路】&#10;一人当たり延長">
          <a:extLst>
            <a:ext uri="{FF2B5EF4-FFF2-40B4-BE49-F238E27FC236}">
              <a16:creationId xmlns:a16="http://schemas.microsoft.com/office/drawing/2014/main" id="{0920580E-AF59-47A8-B23A-72756C1B6D56}"/>
            </a:ext>
          </a:extLst>
        </xdr:cNvPr>
        <xdr:cNvSpPr txBox="1"/>
      </xdr:nvSpPr>
      <xdr:spPr>
        <a:xfrm>
          <a:off x="9391727" y="635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14962</xdr:rowOff>
    </xdr:from>
    <xdr:ext cx="469744" cy="259045"/>
    <xdr:sp macro="" textlink="">
      <xdr:nvSpPr>
        <xdr:cNvPr id="137" name="n_2aveValue【道路】&#10;一人当たり延長">
          <a:extLst>
            <a:ext uri="{FF2B5EF4-FFF2-40B4-BE49-F238E27FC236}">
              <a16:creationId xmlns:a16="http://schemas.microsoft.com/office/drawing/2014/main" id="{DA297FFD-EB15-4435-A919-82C334D9D8B0}"/>
            </a:ext>
          </a:extLst>
        </xdr:cNvPr>
        <xdr:cNvSpPr txBox="1"/>
      </xdr:nvSpPr>
      <xdr:spPr>
        <a:xfrm>
          <a:off x="8515427" y="63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23009</xdr:rowOff>
    </xdr:from>
    <xdr:ext cx="469744" cy="259045"/>
    <xdr:sp macro="" textlink="">
      <xdr:nvSpPr>
        <xdr:cNvPr id="138" name="n_3aveValue【道路】&#10;一人当たり延長">
          <a:extLst>
            <a:ext uri="{FF2B5EF4-FFF2-40B4-BE49-F238E27FC236}">
              <a16:creationId xmlns:a16="http://schemas.microsoft.com/office/drawing/2014/main" id="{D8FD960F-5773-4C74-A728-9848892A6986}"/>
            </a:ext>
          </a:extLst>
        </xdr:cNvPr>
        <xdr:cNvSpPr txBox="1"/>
      </xdr:nvSpPr>
      <xdr:spPr>
        <a:xfrm>
          <a:off x="7626427" y="6366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18163</xdr:rowOff>
    </xdr:from>
    <xdr:ext cx="469744" cy="259045"/>
    <xdr:sp macro="" textlink="">
      <xdr:nvSpPr>
        <xdr:cNvPr id="139" name="n_4aveValue【道路】&#10;一人当たり延長">
          <a:extLst>
            <a:ext uri="{FF2B5EF4-FFF2-40B4-BE49-F238E27FC236}">
              <a16:creationId xmlns:a16="http://schemas.microsoft.com/office/drawing/2014/main" id="{3700AFE1-15D6-48EF-AA32-97D7E8F57F09}"/>
            </a:ext>
          </a:extLst>
        </xdr:cNvPr>
        <xdr:cNvSpPr txBox="1"/>
      </xdr:nvSpPr>
      <xdr:spPr>
        <a:xfrm>
          <a:off x="6737427" y="636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101576</xdr:rowOff>
    </xdr:from>
    <xdr:ext cx="469744" cy="259045"/>
    <xdr:sp macro="" textlink="">
      <xdr:nvSpPr>
        <xdr:cNvPr id="140" name="n_1mainValue【道路】&#10;一人当たり延長">
          <a:extLst>
            <a:ext uri="{FF2B5EF4-FFF2-40B4-BE49-F238E27FC236}">
              <a16:creationId xmlns:a16="http://schemas.microsoft.com/office/drawing/2014/main" id="{0C9169EC-9D1F-4B5C-87C7-ADF282ED8E24}"/>
            </a:ext>
          </a:extLst>
        </xdr:cNvPr>
        <xdr:cNvSpPr txBox="1"/>
      </xdr:nvSpPr>
      <xdr:spPr>
        <a:xfrm>
          <a:off x="9391727" y="678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102857</xdr:rowOff>
    </xdr:from>
    <xdr:ext cx="469744" cy="259045"/>
    <xdr:sp macro="" textlink="">
      <xdr:nvSpPr>
        <xdr:cNvPr id="141" name="n_2mainValue【道路】&#10;一人当たり延長">
          <a:extLst>
            <a:ext uri="{FF2B5EF4-FFF2-40B4-BE49-F238E27FC236}">
              <a16:creationId xmlns:a16="http://schemas.microsoft.com/office/drawing/2014/main" id="{EBEABBA8-4462-424B-B5CD-544A3CA75E56}"/>
            </a:ext>
          </a:extLst>
        </xdr:cNvPr>
        <xdr:cNvSpPr txBox="1"/>
      </xdr:nvSpPr>
      <xdr:spPr>
        <a:xfrm>
          <a:off x="8515427" y="678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103953</xdr:rowOff>
    </xdr:from>
    <xdr:ext cx="469744" cy="259045"/>
    <xdr:sp macro="" textlink="">
      <xdr:nvSpPr>
        <xdr:cNvPr id="142" name="n_3mainValue【道路】&#10;一人当たり延長">
          <a:extLst>
            <a:ext uri="{FF2B5EF4-FFF2-40B4-BE49-F238E27FC236}">
              <a16:creationId xmlns:a16="http://schemas.microsoft.com/office/drawing/2014/main" id="{207FB0CA-962C-4B78-A472-F9C908CCDB50}"/>
            </a:ext>
          </a:extLst>
        </xdr:cNvPr>
        <xdr:cNvSpPr txBox="1"/>
      </xdr:nvSpPr>
      <xdr:spPr>
        <a:xfrm>
          <a:off x="7626427" y="679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104228</xdr:rowOff>
    </xdr:from>
    <xdr:ext cx="469744" cy="259045"/>
    <xdr:sp macro="" textlink="">
      <xdr:nvSpPr>
        <xdr:cNvPr id="143" name="n_4mainValue【道路】&#10;一人当たり延長">
          <a:extLst>
            <a:ext uri="{FF2B5EF4-FFF2-40B4-BE49-F238E27FC236}">
              <a16:creationId xmlns:a16="http://schemas.microsoft.com/office/drawing/2014/main" id="{7301976D-2995-4902-A31E-5E84C9551747}"/>
            </a:ext>
          </a:extLst>
        </xdr:cNvPr>
        <xdr:cNvSpPr txBox="1"/>
      </xdr:nvSpPr>
      <xdr:spPr>
        <a:xfrm>
          <a:off x="6737427" y="679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8402B234-48EE-4ABC-BB61-38AD9888E08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F6FB2DEB-1AF3-4BB5-A999-037AC652FD6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29DC22C0-0F9D-4455-A65C-CA529E60005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AB9ACCCB-9040-4073-AECD-A9A7866D069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CB4D78BD-F84B-4689-B988-66508FA5157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9D900847-352C-4BFC-8180-E253F7EC1EF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EF414E9D-1FCE-438B-B777-CA8A6DAF316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873013F8-3AF7-49DE-AA9B-62F10301F2C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5AC8F70D-045E-405A-9DE7-80F6E21ABB4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5A00EC58-1C5F-446F-A3C7-872B83B9C69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38FA2402-A7B2-47B8-AB67-4B66F73B642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7C299A1E-DB31-4987-BF61-85E40B5820E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B1AF0C9D-4F96-4836-B3D7-5125EA5316A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311294DB-1854-4887-A1C1-8253E1AE9A2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547EBA8C-5D90-4CFF-A15C-0F1C7BB48D8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DD7EC59F-AC97-4666-8A5A-80E03FDB465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A9647040-1520-4394-9219-F119B660362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98640B26-BA35-4959-8C86-5B0333A64BE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001B4D6D-97A8-4123-A590-8BD2EE54FB3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20ACA8E3-8DA7-4E1C-9191-13FA864846E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613D2F60-5547-4871-A242-EE8E08D991B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73247B4C-9D3A-4F58-8E51-8576F32C9F3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B04070D6-0308-44C9-A04D-FBEA001C9E0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BFD112AA-8FDF-45F3-8731-A513ED6013B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EA6D9486-A457-4E05-889A-9A9D9F299E4A}"/>
            </a:ext>
          </a:extLst>
        </xdr:cNvPr>
        <xdr:cNvCxnSpPr/>
      </xdr:nvCxnSpPr>
      <xdr:spPr>
        <a:xfrm flipV="1">
          <a:off x="4634865" y="948118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6FABFAA0-60B3-4912-B502-3B953A05DABC}"/>
            </a:ext>
          </a:extLst>
        </xdr:cNvPr>
        <xdr:cNvSpPr txBox="1"/>
      </xdr:nvSpPr>
      <xdr:spPr>
        <a:xfrm>
          <a:off x="4673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8F0D22B3-8DE9-4CE5-9D52-C6B2A5351876}"/>
            </a:ext>
          </a:extLst>
        </xdr:cNvPr>
        <xdr:cNvCxnSpPr/>
      </xdr:nvCxnSpPr>
      <xdr:spPr>
        <a:xfrm>
          <a:off x="4546600" y="108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48CE33EE-BBCD-46EB-91BE-74F54A4FD671}"/>
            </a:ext>
          </a:extLst>
        </xdr:cNvPr>
        <xdr:cNvSpPr txBox="1"/>
      </xdr:nvSpPr>
      <xdr:spPr>
        <a:xfrm>
          <a:off x="4673600" y="925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262AEAF4-16D1-4F86-B18E-6EA84563E2C2}"/>
            </a:ext>
          </a:extLst>
        </xdr:cNvPr>
        <xdr:cNvCxnSpPr/>
      </xdr:nvCxnSpPr>
      <xdr:spPr>
        <a:xfrm>
          <a:off x="4546600" y="948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160037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CE35EA18-2BC3-4B05-931A-EFC95F9E2784}"/>
            </a:ext>
          </a:extLst>
        </xdr:cNvPr>
        <xdr:cNvSpPr txBox="1"/>
      </xdr:nvSpPr>
      <xdr:spPr>
        <a:xfrm>
          <a:off x="46736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FC10DBDF-241D-4B85-83B1-9F031E4620DF}"/>
            </a:ext>
          </a:extLst>
        </xdr:cNvPr>
        <xdr:cNvSpPr/>
      </xdr:nvSpPr>
      <xdr:spPr>
        <a:xfrm>
          <a:off x="4584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BBA3050D-B2AD-4A54-877F-405E41F09B4C}"/>
            </a:ext>
          </a:extLst>
        </xdr:cNvPr>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BE981E95-EB29-4BC2-BB1C-9C29D62AA815}"/>
            </a:ext>
          </a:extLst>
        </xdr:cNvPr>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C2839436-C1A2-4DD2-BE94-B31C157A545F}"/>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B70CC56B-2522-4321-821B-354DFA701BA0}"/>
            </a:ext>
          </a:extLst>
        </xdr:cNvPr>
        <xdr:cNvSpPr/>
      </xdr:nvSpPr>
      <xdr:spPr>
        <a:xfrm>
          <a:off x="1079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675CDC18-5AEC-46C0-9920-2D283A15425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18D29D7D-F78B-4967-9D58-AA83F4DAD17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F5E1FC87-A77A-4338-8CA4-FCF0332B125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51BBB4D-504B-4B39-B7EB-3C7C725565B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D5633DF-157C-49C5-BCF6-66C55CC5445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128270</xdr:rowOff>
    </xdr:from>
    <xdr:to>
      <xdr:col>24</xdr:col>
      <xdr:colOff>114300</xdr:colOff>
      <xdr:row>56</xdr:row>
      <xdr:rowOff>58420</xdr:rowOff>
    </xdr:to>
    <xdr:sp macro="" textlink="">
      <xdr:nvSpPr>
        <xdr:cNvPr id="184" name="楕円 183">
          <a:extLst>
            <a:ext uri="{FF2B5EF4-FFF2-40B4-BE49-F238E27FC236}">
              <a16:creationId xmlns:a16="http://schemas.microsoft.com/office/drawing/2014/main" id="{5B9B13C2-4F61-48E6-9178-BE60459A3B78}"/>
            </a:ext>
          </a:extLst>
        </xdr:cNvPr>
        <xdr:cNvSpPr/>
      </xdr:nvSpPr>
      <xdr:spPr>
        <a:xfrm>
          <a:off x="4584700" y="955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151147</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9AB0E4B5-48A0-4F6F-8109-55D70B754407}"/>
            </a:ext>
          </a:extLst>
        </xdr:cNvPr>
        <xdr:cNvSpPr txBox="1"/>
      </xdr:nvSpPr>
      <xdr:spPr>
        <a:xfrm>
          <a:off x="4673600" y="940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73025</xdr:rowOff>
    </xdr:from>
    <xdr:to>
      <xdr:col>20</xdr:col>
      <xdr:colOff>38100</xdr:colOff>
      <xdr:row>56</xdr:row>
      <xdr:rowOff>3175</xdr:rowOff>
    </xdr:to>
    <xdr:sp macro="" textlink="">
      <xdr:nvSpPr>
        <xdr:cNvPr id="186" name="楕円 185">
          <a:extLst>
            <a:ext uri="{FF2B5EF4-FFF2-40B4-BE49-F238E27FC236}">
              <a16:creationId xmlns:a16="http://schemas.microsoft.com/office/drawing/2014/main" id="{49584DC5-FD96-4D4B-8D4F-FF7500497174}"/>
            </a:ext>
          </a:extLst>
        </xdr:cNvPr>
        <xdr:cNvSpPr/>
      </xdr:nvSpPr>
      <xdr:spPr>
        <a:xfrm>
          <a:off x="3746500" y="950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123825</xdr:rowOff>
    </xdr:from>
    <xdr:to>
      <xdr:col>24</xdr:col>
      <xdr:colOff>63500</xdr:colOff>
      <xdr:row>56</xdr:row>
      <xdr:rowOff>7620</xdr:rowOff>
    </xdr:to>
    <xdr:cxnSp macro="">
      <xdr:nvCxnSpPr>
        <xdr:cNvPr id="187" name="直線コネクタ 186">
          <a:extLst>
            <a:ext uri="{FF2B5EF4-FFF2-40B4-BE49-F238E27FC236}">
              <a16:creationId xmlns:a16="http://schemas.microsoft.com/office/drawing/2014/main" id="{B36DB548-7B6F-48B0-99FE-4904A6F12C1E}"/>
            </a:ext>
          </a:extLst>
        </xdr:cNvPr>
        <xdr:cNvCxnSpPr/>
      </xdr:nvCxnSpPr>
      <xdr:spPr>
        <a:xfrm>
          <a:off x="3797300" y="955357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19685</xdr:rowOff>
    </xdr:from>
    <xdr:to>
      <xdr:col>15</xdr:col>
      <xdr:colOff>101600</xdr:colOff>
      <xdr:row>55</xdr:row>
      <xdr:rowOff>121285</xdr:rowOff>
    </xdr:to>
    <xdr:sp macro="" textlink="">
      <xdr:nvSpPr>
        <xdr:cNvPr id="188" name="楕円 187">
          <a:extLst>
            <a:ext uri="{FF2B5EF4-FFF2-40B4-BE49-F238E27FC236}">
              <a16:creationId xmlns:a16="http://schemas.microsoft.com/office/drawing/2014/main" id="{0AB46242-A47C-459E-99AA-215CC0406838}"/>
            </a:ext>
          </a:extLst>
        </xdr:cNvPr>
        <xdr:cNvSpPr/>
      </xdr:nvSpPr>
      <xdr:spPr>
        <a:xfrm>
          <a:off x="2857500" y="944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70485</xdr:rowOff>
    </xdr:from>
    <xdr:to>
      <xdr:col>19</xdr:col>
      <xdr:colOff>177800</xdr:colOff>
      <xdr:row>55</xdr:row>
      <xdr:rowOff>123825</xdr:rowOff>
    </xdr:to>
    <xdr:cxnSp macro="">
      <xdr:nvCxnSpPr>
        <xdr:cNvPr id="189" name="直線コネクタ 188">
          <a:extLst>
            <a:ext uri="{FF2B5EF4-FFF2-40B4-BE49-F238E27FC236}">
              <a16:creationId xmlns:a16="http://schemas.microsoft.com/office/drawing/2014/main" id="{6A29B6BD-35D7-49E2-8E2D-75EA594E4ED8}"/>
            </a:ext>
          </a:extLst>
        </xdr:cNvPr>
        <xdr:cNvCxnSpPr/>
      </xdr:nvCxnSpPr>
      <xdr:spPr>
        <a:xfrm>
          <a:off x="2908300" y="950023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84455</xdr:rowOff>
    </xdr:from>
    <xdr:to>
      <xdr:col>10</xdr:col>
      <xdr:colOff>165100</xdr:colOff>
      <xdr:row>56</xdr:row>
      <xdr:rowOff>14605</xdr:rowOff>
    </xdr:to>
    <xdr:sp macro="" textlink="">
      <xdr:nvSpPr>
        <xdr:cNvPr id="190" name="楕円 189">
          <a:extLst>
            <a:ext uri="{FF2B5EF4-FFF2-40B4-BE49-F238E27FC236}">
              <a16:creationId xmlns:a16="http://schemas.microsoft.com/office/drawing/2014/main" id="{6A30C650-DD83-4348-ACE8-2B6B0E4CB77C}"/>
            </a:ext>
          </a:extLst>
        </xdr:cNvPr>
        <xdr:cNvSpPr/>
      </xdr:nvSpPr>
      <xdr:spPr>
        <a:xfrm>
          <a:off x="1968500" y="95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70485</xdr:rowOff>
    </xdr:from>
    <xdr:to>
      <xdr:col>15</xdr:col>
      <xdr:colOff>50800</xdr:colOff>
      <xdr:row>55</xdr:row>
      <xdr:rowOff>135255</xdr:rowOff>
    </xdr:to>
    <xdr:cxnSp macro="">
      <xdr:nvCxnSpPr>
        <xdr:cNvPr id="191" name="直線コネクタ 190">
          <a:extLst>
            <a:ext uri="{FF2B5EF4-FFF2-40B4-BE49-F238E27FC236}">
              <a16:creationId xmlns:a16="http://schemas.microsoft.com/office/drawing/2014/main" id="{CCD54B09-7A02-4332-BD71-7DE522CBEED6}"/>
            </a:ext>
          </a:extLst>
        </xdr:cNvPr>
        <xdr:cNvCxnSpPr/>
      </xdr:nvCxnSpPr>
      <xdr:spPr>
        <a:xfrm flipV="1">
          <a:off x="2019300" y="950023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116840</xdr:rowOff>
    </xdr:from>
    <xdr:to>
      <xdr:col>6</xdr:col>
      <xdr:colOff>38100</xdr:colOff>
      <xdr:row>56</xdr:row>
      <xdr:rowOff>46990</xdr:rowOff>
    </xdr:to>
    <xdr:sp macro="" textlink="">
      <xdr:nvSpPr>
        <xdr:cNvPr id="192" name="楕円 191">
          <a:extLst>
            <a:ext uri="{FF2B5EF4-FFF2-40B4-BE49-F238E27FC236}">
              <a16:creationId xmlns:a16="http://schemas.microsoft.com/office/drawing/2014/main" id="{77974DD4-27FE-4E63-B9C6-037827F533F8}"/>
            </a:ext>
          </a:extLst>
        </xdr:cNvPr>
        <xdr:cNvSpPr/>
      </xdr:nvSpPr>
      <xdr:spPr>
        <a:xfrm>
          <a:off x="1079500" y="954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135255</xdr:rowOff>
    </xdr:from>
    <xdr:to>
      <xdr:col>10</xdr:col>
      <xdr:colOff>114300</xdr:colOff>
      <xdr:row>55</xdr:row>
      <xdr:rowOff>167640</xdr:rowOff>
    </xdr:to>
    <xdr:cxnSp macro="">
      <xdr:nvCxnSpPr>
        <xdr:cNvPr id="193" name="直線コネクタ 192">
          <a:extLst>
            <a:ext uri="{FF2B5EF4-FFF2-40B4-BE49-F238E27FC236}">
              <a16:creationId xmlns:a16="http://schemas.microsoft.com/office/drawing/2014/main" id="{832678F8-ACE6-4FAE-8676-8807F63EA9A1}"/>
            </a:ext>
          </a:extLst>
        </xdr:cNvPr>
        <xdr:cNvCxnSpPr/>
      </xdr:nvCxnSpPr>
      <xdr:spPr>
        <a:xfrm flipV="1">
          <a:off x="1130300" y="95650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83837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102D748D-6045-469B-BB5D-ABD8B348F410}"/>
            </a:ext>
          </a:extLst>
        </xdr:cNvPr>
        <xdr:cNvSpPr txBox="1"/>
      </xdr:nvSpPr>
      <xdr:spPr>
        <a:xfrm>
          <a:off x="3582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9A778FDE-5517-46B1-84AC-480EDD255412}"/>
            </a:ext>
          </a:extLst>
        </xdr:cNvPr>
        <xdr:cNvSpPr txBox="1"/>
      </xdr:nvSpPr>
      <xdr:spPr>
        <a:xfrm>
          <a:off x="2705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52672274-3D27-4AD6-A5BA-8AC06F603200}"/>
            </a:ext>
          </a:extLst>
        </xdr:cNvPr>
        <xdr:cNvSpPr txBox="1"/>
      </xdr:nvSpPr>
      <xdr:spPr>
        <a:xfrm>
          <a:off x="1816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20972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1A095551-8527-427D-8590-F96C79325BE8}"/>
            </a:ext>
          </a:extLst>
        </xdr:cNvPr>
        <xdr:cNvSpPr txBox="1"/>
      </xdr:nvSpPr>
      <xdr:spPr>
        <a:xfrm>
          <a:off x="927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19702</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373C4F05-4322-45F8-8B14-3CBAD52455D2}"/>
            </a:ext>
          </a:extLst>
        </xdr:cNvPr>
        <xdr:cNvSpPr txBox="1"/>
      </xdr:nvSpPr>
      <xdr:spPr>
        <a:xfrm>
          <a:off x="3582044" y="927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53</xdr:row>
      <xdr:rowOff>137812</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29C00984-E953-43D1-B3CA-33C8B736C616}"/>
            </a:ext>
          </a:extLst>
        </xdr:cNvPr>
        <xdr:cNvSpPr txBox="1"/>
      </xdr:nvSpPr>
      <xdr:spPr>
        <a:xfrm>
          <a:off x="2705744" y="922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31132</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241B56CF-2E6F-41B4-89D7-316A941C27B9}"/>
            </a:ext>
          </a:extLst>
        </xdr:cNvPr>
        <xdr:cNvSpPr txBox="1"/>
      </xdr:nvSpPr>
      <xdr:spPr>
        <a:xfrm>
          <a:off x="1816744" y="928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63517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4B77C044-FAB4-4DB2-B793-9DAEE5AC1CEC}"/>
            </a:ext>
          </a:extLst>
        </xdr:cNvPr>
        <xdr:cNvSpPr txBox="1"/>
      </xdr:nvSpPr>
      <xdr:spPr>
        <a:xfrm>
          <a:off x="927744" y="932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4BCF6386-9B2D-4FEF-AC4B-C5D331AEB3F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CFDB5F13-3EF7-4476-A2AD-759E9FDF3AC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CD368C7D-1049-46F0-BA50-3AFEFA89567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E77E0058-F229-48C8-98D2-1537F6248B1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0BC73884-54C5-4F1B-BC4C-B5CB9D6E5E2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E65688D3-B8B0-457E-A607-022DF3F6B98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2DF3BE54-48C0-4C26-A708-D5BFF78D9A5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92118C2D-B27A-4757-9FB6-CA74695CAC0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877E90F7-CF70-4E1E-9A1E-76EE0FBD366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91DEA6D5-5D6F-4E38-8263-5E75FED8E5E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08933BC2-8A47-4386-ACB8-FA3162A533F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E9C1275A-417C-4577-9701-0801516F3F9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7DF1F275-72DA-4713-9900-DB4D9ABDC71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4B331553-E759-4BD7-9009-4438A6B01E1F}"/>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0F2A3491-57AE-4A10-A526-B121CAD16C5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3FAC3F60-FAD0-4631-8612-13AE965544B1}"/>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62CC20A6-21B5-4233-A771-032A5703145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AD8CF202-6F2F-4943-93D3-496DCC08C194}"/>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5F925B0A-405C-46B6-8338-DCCCAFEDE77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CE14AC46-AA76-49ED-A3C0-671468BD28B9}"/>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96F9362D-000E-42CA-A004-15E4F239642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2500D315-F5D4-4D3B-8F74-958A68CC6652}"/>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7F01D48A-2570-4BBF-8F8F-88E829081F5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C3DC0D87-5A9B-4B8F-BD2B-7A91E5DA5166}"/>
            </a:ext>
          </a:extLst>
        </xdr:cNvPr>
        <xdr:cNvCxnSpPr/>
      </xdr:nvCxnSpPr>
      <xdr:spPr>
        <a:xfrm flipV="1">
          <a:off x="10476865" y="9622220"/>
          <a:ext cx="0" cy="1421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355D1F60-0524-45CF-BC1A-9F622AEED6A8}"/>
            </a:ext>
          </a:extLst>
        </xdr:cNvPr>
        <xdr:cNvSpPr txBox="1"/>
      </xdr:nvSpPr>
      <xdr:spPr>
        <a:xfrm>
          <a:off x="10515600" y="110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8AAC57F8-59DF-4455-9A91-8C428525CE39}"/>
            </a:ext>
          </a:extLst>
        </xdr:cNvPr>
        <xdr:cNvCxnSpPr/>
      </xdr:nvCxnSpPr>
      <xdr:spPr>
        <a:xfrm>
          <a:off x="10388600" y="1104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201F7EB3-EC70-4F77-A2D7-24BE8FD05CBC}"/>
            </a:ext>
          </a:extLst>
        </xdr:cNvPr>
        <xdr:cNvSpPr txBox="1"/>
      </xdr:nvSpPr>
      <xdr:spPr>
        <a:xfrm>
          <a:off x="10515600" y="93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052F00DE-312E-4061-B2C7-BB40EABCFD78}"/>
            </a:ext>
          </a:extLst>
        </xdr:cNvPr>
        <xdr:cNvCxnSpPr/>
      </xdr:nvCxnSpPr>
      <xdr:spPr>
        <a:xfrm>
          <a:off x="10388600" y="962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123E0010-BC7B-43E1-AA90-8D09AB70E2C3}"/>
            </a:ext>
          </a:extLst>
        </xdr:cNvPr>
        <xdr:cNvSpPr txBox="1"/>
      </xdr:nvSpPr>
      <xdr:spPr>
        <a:xfrm>
          <a:off x="10515600" y="10471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5D05866A-28D7-4198-A5B6-1FD610732922}"/>
            </a:ext>
          </a:extLst>
        </xdr:cNvPr>
        <xdr:cNvSpPr/>
      </xdr:nvSpPr>
      <xdr:spPr>
        <a:xfrm>
          <a:off x="10426700" y="10619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BC5C89BE-EF91-4E4B-AF4A-A8B1761012AE}"/>
            </a:ext>
          </a:extLst>
        </xdr:cNvPr>
        <xdr:cNvSpPr/>
      </xdr:nvSpPr>
      <xdr:spPr>
        <a:xfrm>
          <a:off x="9588500" y="106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E5A8CF18-1106-431A-AE73-772FCDCC1609}"/>
            </a:ext>
          </a:extLst>
        </xdr:cNvPr>
        <xdr:cNvSpPr/>
      </xdr:nvSpPr>
      <xdr:spPr>
        <a:xfrm>
          <a:off x="8699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4413A665-EC65-420A-8655-488CBD4A57FC}"/>
            </a:ext>
          </a:extLst>
        </xdr:cNvPr>
        <xdr:cNvSpPr/>
      </xdr:nvSpPr>
      <xdr:spPr>
        <a:xfrm>
          <a:off x="7810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B89730CE-2343-4CBA-961E-C26A4490401B}"/>
            </a:ext>
          </a:extLst>
        </xdr:cNvPr>
        <xdr:cNvSpPr/>
      </xdr:nvSpPr>
      <xdr:spPr>
        <a:xfrm>
          <a:off x="6921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E6AA9B6B-A9C9-4530-90AA-44EC24AF291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5B7EA7E0-2736-42A4-802B-08DE9078F1F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384A99C4-8F80-4753-969E-3FDA8D0EE54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44E1AC6-0E5B-4E62-B15E-F3E903629D2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B07AE2B-37AA-4E72-BDF1-F7660D837B3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123065</xdr:rowOff>
    </xdr:from>
    <xdr:to>
      <xdr:col>55</xdr:col>
      <xdr:colOff>50800</xdr:colOff>
      <xdr:row>64</xdr:row>
      <xdr:rowOff>53215</xdr:rowOff>
    </xdr:to>
    <xdr:sp macro="" textlink="">
      <xdr:nvSpPr>
        <xdr:cNvPr id="241" name="楕円 240">
          <a:extLst>
            <a:ext uri="{FF2B5EF4-FFF2-40B4-BE49-F238E27FC236}">
              <a16:creationId xmlns:a16="http://schemas.microsoft.com/office/drawing/2014/main" id="{6C013A1C-42FF-44FA-BA6B-51F80177B83A}"/>
            </a:ext>
          </a:extLst>
        </xdr:cNvPr>
        <xdr:cNvSpPr/>
      </xdr:nvSpPr>
      <xdr:spPr>
        <a:xfrm>
          <a:off x="10426700" y="1092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37992</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B1E6F1D6-2D34-498E-899F-90DCE61129F8}"/>
            </a:ext>
          </a:extLst>
        </xdr:cNvPr>
        <xdr:cNvSpPr txBox="1"/>
      </xdr:nvSpPr>
      <xdr:spPr>
        <a:xfrm>
          <a:off x="10515600" y="1083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122345</xdr:rowOff>
    </xdr:from>
    <xdr:to>
      <xdr:col>50</xdr:col>
      <xdr:colOff>165100</xdr:colOff>
      <xdr:row>64</xdr:row>
      <xdr:rowOff>52495</xdr:rowOff>
    </xdr:to>
    <xdr:sp macro="" textlink="">
      <xdr:nvSpPr>
        <xdr:cNvPr id="243" name="楕円 242">
          <a:extLst>
            <a:ext uri="{FF2B5EF4-FFF2-40B4-BE49-F238E27FC236}">
              <a16:creationId xmlns:a16="http://schemas.microsoft.com/office/drawing/2014/main" id="{2F1774CC-FDF7-45EE-A5B1-78726412A52E}"/>
            </a:ext>
          </a:extLst>
        </xdr:cNvPr>
        <xdr:cNvSpPr/>
      </xdr:nvSpPr>
      <xdr:spPr>
        <a:xfrm>
          <a:off x="9588500" y="1092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1695</xdr:rowOff>
    </xdr:from>
    <xdr:to>
      <xdr:col>55</xdr:col>
      <xdr:colOff>0</xdr:colOff>
      <xdr:row>64</xdr:row>
      <xdr:rowOff>2415</xdr:rowOff>
    </xdr:to>
    <xdr:cxnSp macro="">
      <xdr:nvCxnSpPr>
        <xdr:cNvPr id="244" name="直線コネクタ 243">
          <a:extLst>
            <a:ext uri="{FF2B5EF4-FFF2-40B4-BE49-F238E27FC236}">
              <a16:creationId xmlns:a16="http://schemas.microsoft.com/office/drawing/2014/main" id="{159AF01A-C777-41DA-8667-3EA7827BF2E5}"/>
            </a:ext>
          </a:extLst>
        </xdr:cNvPr>
        <xdr:cNvCxnSpPr/>
      </xdr:nvCxnSpPr>
      <xdr:spPr>
        <a:xfrm>
          <a:off x="9639300" y="10974495"/>
          <a:ext cx="838200" cy="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122357</xdr:rowOff>
    </xdr:from>
    <xdr:to>
      <xdr:col>46</xdr:col>
      <xdr:colOff>38100</xdr:colOff>
      <xdr:row>64</xdr:row>
      <xdr:rowOff>52507</xdr:rowOff>
    </xdr:to>
    <xdr:sp macro="" textlink="">
      <xdr:nvSpPr>
        <xdr:cNvPr id="245" name="楕円 244">
          <a:extLst>
            <a:ext uri="{FF2B5EF4-FFF2-40B4-BE49-F238E27FC236}">
              <a16:creationId xmlns:a16="http://schemas.microsoft.com/office/drawing/2014/main" id="{1FB435FF-9848-445F-B552-E00BF9FAD056}"/>
            </a:ext>
          </a:extLst>
        </xdr:cNvPr>
        <xdr:cNvSpPr/>
      </xdr:nvSpPr>
      <xdr:spPr>
        <a:xfrm>
          <a:off x="8699500" y="1092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1695</xdr:rowOff>
    </xdr:from>
    <xdr:to>
      <xdr:col>50</xdr:col>
      <xdr:colOff>114300</xdr:colOff>
      <xdr:row>64</xdr:row>
      <xdr:rowOff>1707</xdr:rowOff>
    </xdr:to>
    <xdr:cxnSp macro="">
      <xdr:nvCxnSpPr>
        <xdr:cNvPr id="246" name="直線コネクタ 245">
          <a:extLst>
            <a:ext uri="{FF2B5EF4-FFF2-40B4-BE49-F238E27FC236}">
              <a16:creationId xmlns:a16="http://schemas.microsoft.com/office/drawing/2014/main" id="{C8C17948-FA45-47BA-9DBE-C403115FDA35}"/>
            </a:ext>
          </a:extLst>
        </xdr:cNvPr>
        <xdr:cNvCxnSpPr/>
      </xdr:nvCxnSpPr>
      <xdr:spPr>
        <a:xfrm flipV="1">
          <a:off x="8750300" y="10974495"/>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140721</xdr:rowOff>
    </xdr:from>
    <xdr:to>
      <xdr:col>41</xdr:col>
      <xdr:colOff>101600</xdr:colOff>
      <xdr:row>64</xdr:row>
      <xdr:rowOff>70871</xdr:rowOff>
    </xdr:to>
    <xdr:sp macro="" textlink="">
      <xdr:nvSpPr>
        <xdr:cNvPr id="247" name="楕円 246">
          <a:extLst>
            <a:ext uri="{FF2B5EF4-FFF2-40B4-BE49-F238E27FC236}">
              <a16:creationId xmlns:a16="http://schemas.microsoft.com/office/drawing/2014/main" id="{D76C5258-39BC-4F64-B5CA-CB688A452E00}"/>
            </a:ext>
          </a:extLst>
        </xdr:cNvPr>
        <xdr:cNvSpPr/>
      </xdr:nvSpPr>
      <xdr:spPr>
        <a:xfrm>
          <a:off x="7810500" y="1094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1707</xdr:rowOff>
    </xdr:from>
    <xdr:to>
      <xdr:col>45</xdr:col>
      <xdr:colOff>177800</xdr:colOff>
      <xdr:row>64</xdr:row>
      <xdr:rowOff>20071</xdr:rowOff>
    </xdr:to>
    <xdr:cxnSp macro="">
      <xdr:nvCxnSpPr>
        <xdr:cNvPr id="248" name="直線コネクタ 247">
          <a:extLst>
            <a:ext uri="{FF2B5EF4-FFF2-40B4-BE49-F238E27FC236}">
              <a16:creationId xmlns:a16="http://schemas.microsoft.com/office/drawing/2014/main" id="{201F6226-CFFF-4665-8A5C-C4D9F4A4185D}"/>
            </a:ext>
          </a:extLst>
        </xdr:cNvPr>
        <xdr:cNvCxnSpPr/>
      </xdr:nvCxnSpPr>
      <xdr:spPr>
        <a:xfrm flipV="1">
          <a:off x="7861300" y="10974507"/>
          <a:ext cx="8890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150932</xdr:rowOff>
    </xdr:from>
    <xdr:to>
      <xdr:col>36</xdr:col>
      <xdr:colOff>165100</xdr:colOff>
      <xdr:row>64</xdr:row>
      <xdr:rowOff>81082</xdr:rowOff>
    </xdr:to>
    <xdr:sp macro="" textlink="">
      <xdr:nvSpPr>
        <xdr:cNvPr id="249" name="楕円 248">
          <a:extLst>
            <a:ext uri="{FF2B5EF4-FFF2-40B4-BE49-F238E27FC236}">
              <a16:creationId xmlns:a16="http://schemas.microsoft.com/office/drawing/2014/main" id="{64A9095E-D04D-4693-B206-AAC3555D09B5}"/>
            </a:ext>
          </a:extLst>
        </xdr:cNvPr>
        <xdr:cNvSpPr/>
      </xdr:nvSpPr>
      <xdr:spPr>
        <a:xfrm>
          <a:off x="6921500" y="1095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20071</xdr:rowOff>
    </xdr:from>
    <xdr:to>
      <xdr:col>41</xdr:col>
      <xdr:colOff>50800</xdr:colOff>
      <xdr:row>64</xdr:row>
      <xdr:rowOff>30282</xdr:rowOff>
    </xdr:to>
    <xdr:cxnSp macro="">
      <xdr:nvCxnSpPr>
        <xdr:cNvPr id="250" name="直線コネクタ 249">
          <a:extLst>
            <a:ext uri="{FF2B5EF4-FFF2-40B4-BE49-F238E27FC236}">
              <a16:creationId xmlns:a16="http://schemas.microsoft.com/office/drawing/2014/main" id="{8243A08B-A291-4E86-AD5C-9A327B6BEE21}"/>
            </a:ext>
          </a:extLst>
        </xdr:cNvPr>
        <xdr:cNvCxnSpPr/>
      </xdr:nvCxnSpPr>
      <xdr:spPr>
        <a:xfrm flipV="1">
          <a:off x="6972300" y="10992871"/>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112330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307E8306-9C3F-4B11-842A-A6D5EE145C49}"/>
            </a:ext>
          </a:extLst>
        </xdr:cNvPr>
        <xdr:cNvSpPr txBox="1"/>
      </xdr:nvSpPr>
      <xdr:spPr>
        <a:xfrm>
          <a:off x="9359411" y="1039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116106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B46F09C0-6365-40F2-8855-1FD23945E9F8}"/>
            </a:ext>
          </a:extLst>
        </xdr:cNvPr>
        <xdr:cNvSpPr txBox="1"/>
      </xdr:nvSpPr>
      <xdr:spPr>
        <a:xfrm>
          <a:off x="8483111" y="1040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122957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88720C76-6DE7-4270-BB7B-AB5E1353F721}"/>
            </a:ext>
          </a:extLst>
        </xdr:cNvPr>
        <xdr:cNvSpPr txBox="1"/>
      </xdr:nvSpPr>
      <xdr:spPr>
        <a:xfrm>
          <a:off x="7594111" y="1040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115280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06619B26-4D1F-4911-9008-1D3AF8FF703B}"/>
            </a:ext>
          </a:extLst>
        </xdr:cNvPr>
        <xdr:cNvSpPr txBox="1"/>
      </xdr:nvSpPr>
      <xdr:spPr>
        <a:xfrm>
          <a:off x="67051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43622</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3776620B-7FAF-449E-847A-EA4EFB5B66C5}"/>
            </a:ext>
          </a:extLst>
        </xdr:cNvPr>
        <xdr:cNvSpPr txBox="1"/>
      </xdr:nvSpPr>
      <xdr:spPr>
        <a:xfrm>
          <a:off x="9359411" y="110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43634</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D6E0432C-4374-4E33-96A6-A429E41E0D75}"/>
            </a:ext>
          </a:extLst>
        </xdr:cNvPr>
        <xdr:cNvSpPr txBox="1"/>
      </xdr:nvSpPr>
      <xdr:spPr>
        <a:xfrm>
          <a:off x="8483111" y="1101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61998</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6C58C381-4878-44A1-8350-D8C832F4F53C}"/>
            </a:ext>
          </a:extLst>
        </xdr:cNvPr>
        <xdr:cNvSpPr txBox="1"/>
      </xdr:nvSpPr>
      <xdr:spPr>
        <a:xfrm>
          <a:off x="7594111" y="110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72209</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894CFF18-AC28-4403-ABB9-83101FEE0BBE}"/>
            </a:ext>
          </a:extLst>
        </xdr:cNvPr>
        <xdr:cNvSpPr txBox="1"/>
      </xdr:nvSpPr>
      <xdr:spPr>
        <a:xfrm>
          <a:off x="6705111" y="1104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AA0910F2-B075-4A4C-9978-6F12FCDDFA2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B4652C35-B52E-480B-8DF7-4D477298336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69017F37-FDFF-4266-8250-FB650B452B6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1F5B0DA0-E72C-4F57-96FB-33BC5E20B18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EF5C933D-088A-4CFC-A1A0-D937D9B8A0C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DEE0189D-1622-41EA-8CEB-1636A922062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F9A3718B-7E53-4AEE-8177-11D4E1DF721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6D7544CA-253B-444E-BEEB-99FD82570CE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37686D12-FD85-4015-8E3C-460B561DFF8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49CB9047-CC76-4F14-AACF-FA3F07FE258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D1EEDB7F-79C7-4C3E-8EE4-50C9AFD9A86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73A2DEAE-62F7-4FDB-9F33-2C589F29CECA}"/>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CDD52702-DB75-4F74-99C1-5D40ED9B736B}"/>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EBF853C0-7632-4266-8D3F-37C76DDE1C3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9333996A-D577-4737-8351-BBD2A825614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2AD8D5BA-2C79-457E-BE8F-91D61FD9EA2F}"/>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2C84C1DC-D336-4552-A627-FBB5A8A92E7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2D7D104E-4589-418A-AAFC-03AF69DA97B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1F7D8F98-7A0A-428A-AC26-063B412D5C2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644DCB7F-0267-4750-AF67-DA489CACE89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2823F4E9-F2F4-4D26-B4F4-7A77AAB5FC9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40E1F3A8-3E6D-4763-AB00-F2624A1AF8B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0C38AF8B-E512-4001-A57C-8B93862718B0}"/>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CF655F05-DA59-4DFE-B310-3BDC8E8E66D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73DA2AA9-63EA-428F-8445-09E8026F3E19}"/>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3EB18E3A-7593-4EF5-B816-A257AA60D01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889CAA17-2AD8-449E-983E-6A045F1DCC18}"/>
            </a:ext>
          </a:extLst>
        </xdr:cNvPr>
        <xdr:cNvCxnSpPr/>
      </xdr:nvCxnSpPr>
      <xdr:spPr>
        <a:xfrm flipV="1">
          <a:off x="4634865" y="13329557"/>
          <a:ext cx="0" cy="138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519F9431-5C60-4ED8-B1F3-8C0BD99A537C}"/>
            </a:ext>
          </a:extLst>
        </xdr:cNvPr>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EFE15C23-1009-4D07-8B9E-DB1AD36D91AC}"/>
            </a:ext>
          </a:extLst>
        </xdr:cNvPr>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B55E3707-1BAF-4EEE-A777-EA831C517CB5}"/>
            </a:ext>
          </a:extLst>
        </xdr:cNvPr>
        <xdr:cNvSpPr txBox="1"/>
      </xdr:nvSpPr>
      <xdr:spPr>
        <a:xfrm>
          <a:off x="4673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9E7E35C8-CA49-42CE-9091-7AFB58429C08}"/>
            </a:ext>
          </a:extLst>
        </xdr:cNvPr>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134275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58DCA44D-F988-4941-A018-7F2DB6639B43}"/>
            </a:ext>
          </a:extLst>
        </xdr:cNvPr>
        <xdr:cNvSpPr txBox="1"/>
      </xdr:nvSpPr>
      <xdr:spPr>
        <a:xfrm>
          <a:off x="4673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3B86F745-A1F7-47B0-99BB-044B7A25558C}"/>
            </a:ext>
          </a:extLst>
        </xdr:cNvPr>
        <xdr:cNvSpPr/>
      </xdr:nvSpPr>
      <xdr:spPr>
        <a:xfrm>
          <a:off x="4584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CFC898A7-7CEC-4180-B870-2AA785ED79F9}"/>
            </a:ext>
          </a:extLst>
        </xdr:cNvPr>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71F3676B-D333-4D89-A2AF-CCE28213DEB2}"/>
            </a:ext>
          </a:extLst>
        </xdr:cNvPr>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0A2745A1-F50D-42FB-9EDD-DE8482E560E8}"/>
            </a:ext>
          </a:extLst>
        </xdr:cNvPr>
        <xdr:cNvSpPr/>
      </xdr:nvSpPr>
      <xdr:spPr>
        <a:xfrm>
          <a:off x="1968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647BED31-A176-472A-884A-C20CCB1D2495}"/>
            </a:ext>
          </a:extLst>
        </xdr:cNvPr>
        <xdr:cNvSpPr/>
      </xdr:nvSpPr>
      <xdr:spPr>
        <a:xfrm>
          <a:off x="1079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6A7956EA-C97A-4165-BE5F-F55056B3AC6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578B00C-66DF-4F46-A6EA-112B3EDF19D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2EFA039-F202-4A36-A6AA-441D460CFF2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D4F73D7-4634-4F93-957D-9E9B0B2A933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456DD3F-3FE8-4B4E-A38C-2785B8B9B71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19957</xdr:rowOff>
    </xdr:from>
    <xdr:to>
      <xdr:col>24</xdr:col>
      <xdr:colOff>114300</xdr:colOff>
      <xdr:row>84</xdr:row>
      <xdr:rowOff>121557</xdr:rowOff>
    </xdr:to>
    <xdr:sp macro="" textlink="">
      <xdr:nvSpPr>
        <xdr:cNvPr id="301" name="楕円 300">
          <a:extLst>
            <a:ext uri="{FF2B5EF4-FFF2-40B4-BE49-F238E27FC236}">
              <a16:creationId xmlns:a16="http://schemas.microsoft.com/office/drawing/2014/main" id="{3F5BFA6C-C316-41EF-83A8-A7FCF187CC8E}"/>
            </a:ext>
          </a:extLst>
        </xdr:cNvPr>
        <xdr:cNvSpPr/>
      </xdr:nvSpPr>
      <xdr:spPr>
        <a:xfrm>
          <a:off x="45847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169834</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DD5FE8A3-37B3-44B9-8AFD-A611720CA651}"/>
            </a:ext>
          </a:extLst>
        </xdr:cNvPr>
        <xdr:cNvSpPr txBox="1"/>
      </xdr:nvSpPr>
      <xdr:spPr>
        <a:xfrm>
          <a:off x="4673600"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165281</xdr:rowOff>
    </xdr:from>
    <xdr:to>
      <xdr:col>20</xdr:col>
      <xdr:colOff>38100</xdr:colOff>
      <xdr:row>84</xdr:row>
      <xdr:rowOff>95431</xdr:rowOff>
    </xdr:to>
    <xdr:sp macro="" textlink="">
      <xdr:nvSpPr>
        <xdr:cNvPr id="303" name="楕円 302">
          <a:extLst>
            <a:ext uri="{FF2B5EF4-FFF2-40B4-BE49-F238E27FC236}">
              <a16:creationId xmlns:a16="http://schemas.microsoft.com/office/drawing/2014/main" id="{D053E513-2C2E-4F9B-9203-5933328FC2F5}"/>
            </a:ext>
          </a:extLst>
        </xdr:cNvPr>
        <xdr:cNvSpPr/>
      </xdr:nvSpPr>
      <xdr:spPr>
        <a:xfrm>
          <a:off x="3746500" y="1439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44631</xdr:rowOff>
    </xdr:from>
    <xdr:to>
      <xdr:col>24</xdr:col>
      <xdr:colOff>63500</xdr:colOff>
      <xdr:row>84</xdr:row>
      <xdr:rowOff>70757</xdr:rowOff>
    </xdr:to>
    <xdr:cxnSp macro="">
      <xdr:nvCxnSpPr>
        <xdr:cNvPr id="304" name="直線コネクタ 303">
          <a:extLst>
            <a:ext uri="{FF2B5EF4-FFF2-40B4-BE49-F238E27FC236}">
              <a16:creationId xmlns:a16="http://schemas.microsoft.com/office/drawing/2014/main" id="{476C77B9-6B95-4813-AE80-3CDC6C8A61A5}"/>
            </a:ext>
          </a:extLst>
        </xdr:cNvPr>
        <xdr:cNvCxnSpPr/>
      </xdr:nvCxnSpPr>
      <xdr:spPr>
        <a:xfrm>
          <a:off x="3797300" y="1444643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106499</xdr:rowOff>
    </xdr:from>
    <xdr:to>
      <xdr:col>15</xdr:col>
      <xdr:colOff>101600</xdr:colOff>
      <xdr:row>84</xdr:row>
      <xdr:rowOff>36649</xdr:rowOff>
    </xdr:to>
    <xdr:sp macro="" textlink="">
      <xdr:nvSpPr>
        <xdr:cNvPr id="305" name="楕円 304">
          <a:extLst>
            <a:ext uri="{FF2B5EF4-FFF2-40B4-BE49-F238E27FC236}">
              <a16:creationId xmlns:a16="http://schemas.microsoft.com/office/drawing/2014/main" id="{031671AA-E20A-4DBB-8EB6-745FD864B6A6}"/>
            </a:ext>
          </a:extLst>
        </xdr:cNvPr>
        <xdr:cNvSpPr/>
      </xdr:nvSpPr>
      <xdr:spPr>
        <a:xfrm>
          <a:off x="2857500" y="143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157299</xdr:rowOff>
    </xdr:from>
    <xdr:to>
      <xdr:col>19</xdr:col>
      <xdr:colOff>177800</xdr:colOff>
      <xdr:row>84</xdr:row>
      <xdr:rowOff>44631</xdr:rowOff>
    </xdr:to>
    <xdr:cxnSp macro="">
      <xdr:nvCxnSpPr>
        <xdr:cNvPr id="306" name="直線コネクタ 305">
          <a:extLst>
            <a:ext uri="{FF2B5EF4-FFF2-40B4-BE49-F238E27FC236}">
              <a16:creationId xmlns:a16="http://schemas.microsoft.com/office/drawing/2014/main" id="{A61B00D0-CB38-40F3-9D6F-776F76D218F2}"/>
            </a:ext>
          </a:extLst>
        </xdr:cNvPr>
        <xdr:cNvCxnSpPr/>
      </xdr:nvCxnSpPr>
      <xdr:spPr>
        <a:xfrm>
          <a:off x="2908300" y="1438764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70576</xdr:rowOff>
    </xdr:from>
    <xdr:to>
      <xdr:col>10</xdr:col>
      <xdr:colOff>165100</xdr:colOff>
      <xdr:row>84</xdr:row>
      <xdr:rowOff>726</xdr:rowOff>
    </xdr:to>
    <xdr:sp macro="" textlink="">
      <xdr:nvSpPr>
        <xdr:cNvPr id="307" name="楕円 306">
          <a:extLst>
            <a:ext uri="{FF2B5EF4-FFF2-40B4-BE49-F238E27FC236}">
              <a16:creationId xmlns:a16="http://schemas.microsoft.com/office/drawing/2014/main" id="{F75D3973-5664-4FAD-B20D-503B8A8E2FA0}"/>
            </a:ext>
          </a:extLst>
        </xdr:cNvPr>
        <xdr:cNvSpPr/>
      </xdr:nvSpPr>
      <xdr:spPr>
        <a:xfrm>
          <a:off x="1968500" y="143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121376</xdr:rowOff>
    </xdr:from>
    <xdr:to>
      <xdr:col>15</xdr:col>
      <xdr:colOff>50800</xdr:colOff>
      <xdr:row>83</xdr:row>
      <xdr:rowOff>157299</xdr:rowOff>
    </xdr:to>
    <xdr:cxnSp macro="">
      <xdr:nvCxnSpPr>
        <xdr:cNvPr id="308" name="直線コネクタ 307">
          <a:extLst>
            <a:ext uri="{FF2B5EF4-FFF2-40B4-BE49-F238E27FC236}">
              <a16:creationId xmlns:a16="http://schemas.microsoft.com/office/drawing/2014/main" id="{FA58D951-CAD8-4A24-A79E-2B416ADFE745}"/>
            </a:ext>
          </a:extLst>
        </xdr:cNvPr>
        <xdr:cNvCxnSpPr/>
      </xdr:nvCxnSpPr>
      <xdr:spPr>
        <a:xfrm>
          <a:off x="2019300" y="143517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8527</xdr:rowOff>
    </xdr:from>
    <xdr:to>
      <xdr:col>6</xdr:col>
      <xdr:colOff>38100</xdr:colOff>
      <xdr:row>83</xdr:row>
      <xdr:rowOff>110127</xdr:rowOff>
    </xdr:to>
    <xdr:sp macro="" textlink="">
      <xdr:nvSpPr>
        <xdr:cNvPr id="309" name="楕円 308">
          <a:extLst>
            <a:ext uri="{FF2B5EF4-FFF2-40B4-BE49-F238E27FC236}">
              <a16:creationId xmlns:a16="http://schemas.microsoft.com/office/drawing/2014/main" id="{2E145C06-694C-40BA-BD57-F250FACB8612}"/>
            </a:ext>
          </a:extLst>
        </xdr:cNvPr>
        <xdr:cNvSpPr/>
      </xdr:nvSpPr>
      <xdr:spPr>
        <a:xfrm>
          <a:off x="1079500" y="1423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59327</xdr:rowOff>
    </xdr:from>
    <xdr:to>
      <xdr:col>10</xdr:col>
      <xdr:colOff>114300</xdr:colOff>
      <xdr:row>83</xdr:row>
      <xdr:rowOff>121376</xdr:rowOff>
    </xdr:to>
    <xdr:cxnSp macro="">
      <xdr:nvCxnSpPr>
        <xdr:cNvPr id="310" name="直線コネクタ 309">
          <a:extLst>
            <a:ext uri="{FF2B5EF4-FFF2-40B4-BE49-F238E27FC236}">
              <a16:creationId xmlns:a16="http://schemas.microsoft.com/office/drawing/2014/main" id="{BB0E0DBC-06B4-4530-87D6-66F5244895C0}"/>
            </a:ext>
          </a:extLst>
        </xdr:cNvPr>
        <xdr:cNvCxnSpPr/>
      </xdr:nvCxnSpPr>
      <xdr:spPr>
        <a:xfrm>
          <a:off x="1130300" y="1428967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311" name="n_1aveValue【公営住宅】&#10;有形固定資産減価償却率">
          <a:extLst>
            <a:ext uri="{FF2B5EF4-FFF2-40B4-BE49-F238E27FC236}">
              <a16:creationId xmlns:a16="http://schemas.microsoft.com/office/drawing/2014/main" id="{2E410E04-3183-4343-9380-A6947239DC26}"/>
            </a:ext>
          </a:extLst>
        </xdr:cNvPr>
        <xdr:cNvSpPr txBox="1"/>
      </xdr:nvSpPr>
      <xdr:spPr>
        <a:xfrm>
          <a:off x="3582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312" name="n_2aveValue【公営住宅】&#10;有形固定資産減価償却率">
          <a:extLst>
            <a:ext uri="{FF2B5EF4-FFF2-40B4-BE49-F238E27FC236}">
              <a16:creationId xmlns:a16="http://schemas.microsoft.com/office/drawing/2014/main" id="{CCD0CBCA-6C4B-48E7-9ECA-1FA03118DA90}"/>
            </a:ext>
          </a:extLst>
        </xdr:cNvPr>
        <xdr:cNvSpPr txBox="1"/>
      </xdr:nvSpPr>
      <xdr:spPr>
        <a:xfrm>
          <a:off x="2705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125021</xdr:rowOff>
    </xdr:from>
    <xdr:ext cx="405111" cy="259045"/>
    <xdr:sp macro="" textlink="">
      <xdr:nvSpPr>
        <xdr:cNvPr id="313" name="n_3aveValue【公営住宅】&#10;有形固定資産減価償却率">
          <a:extLst>
            <a:ext uri="{FF2B5EF4-FFF2-40B4-BE49-F238E27FC236}">
              <a16:creationId xmlns:a16="http://schemas.microsoft.com/office/drawing/2014/main" id="{4EF4B628-1FFF-4B7D-BAAB-F20D1E345C71}"/>
            </a:ext>
          </a:extLst>
        </xdr:cNvPr>
        <xdr:cNvSpPr txBox="1"/>
      </xdr:nvSpPr>
      <xdr:spPr>
        <a:xfrm>
          <a:off x="1816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89098</xdr:rowOff>
    </xdr:from>
    <xdr:ext cx="405111" cy="259045"/>
    <xdr:sp macro="" textlink="">
      <xdr:nvSpPr>
        <xdr:cNvPr id="314" name="n_4aveValue【公営住宅】&#10;有形固定資産減価償却率">
          <a:extLst>
            <a:ext uri="{FF2B5EF4-FFF2-40B4-BE49-F238E27FC236}">
              <a16:creationId xmlns:a16="http://schemas.microsoft.com/office/drawing/2014/main" id="{1FCFEA0D-9278-4C93-95AA-14766655766C}"/>
            </a:ext>
          </a:extLst>
        </xdr:cNvPr>
        <xdr:cNvSpPr txBox="1"/>
      </xdr:nvSpPr>
      <xdr:spPr>
        <a:xfrm>
          <a:off x="927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86558</xdr:rowOff>
    </xdr:from>
    <xdr:ext cx="405111" cy="259045"/>
    <xdr:sp macro="" textlink="">
      <xdr:nvSpPr>
        <xdr:cNvPr id="315" name="n_1mainValue【公営住宅】&#10;有形固定資産減価償却率">
          <a:extLst>
            <a:ext uri="{FF2B5EF4-FFF2-40B4-BE49-F238E27FC236}">
              <a16:creationId xmlns:a16="http://schemas.microsoft.com/office/drawing/2014/main" id="{216BE3E2-ACA2-4F07-932E-448F65523A58}"/>
            </a:ext>
          </a:extLst>
        </xdr:cNvPr>
        <xdr:cNvSpPr txBox="1"/>
      </xdr:nvSpPr>
      <xdr:spPr>
        <a:xfrm>
          <a:off x="3582044" y="1448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27776</xdr:rowOff>
    </xdr:from>
    <xdr:ext cx="405111" cy="259045"/>
    <xdr:sp macro="" textlink="">
      <xdr:nvSpPr>
        <xdr:cNvPr id="316" name="n_2mainValue【公営住宅】&#10;有形固定資産減価償却率">
          <a:extLst>
            <a:ext uri="{FF2B5EF4-FFF2-40B4-BE49-F238E27FC236}">
              <a16:creationId xmlns:a16="http://schemas.microsoft.com/office/drawing/2014/main" id="{AE8862F0-A8A0-410F-83EA-0D962D64001C}"/>
            </a:ext>
          </a:extLst>
        </xdr:cNvPr>
        <xdr:cNvSpPr txBox="1"/>
      </xdr:nvSpPr>
      <xdr:spPr>
        <a:xfrm>
          <a:off x="2705744" y="1442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163303</xdr:rowOff>
    </xdr:from>
    <xdr:ext cx="405111" cy="259045"/>
    <xdr:sp macro="" textlink="">
      <xdr:nvSpPr>
        <xdr:cNvPr id="317" name="n_3mainValue【公営住宅】&#10;有形固定資産減価償却率">
          <a:extLst>
            <a:ext uri="{FF2B5EF4-FFF2-40B4-BE49-F238E27FC236}">
              <a16:creationId xmlns:a16="http://schemas.microsoft.com/office/drawing/2014/main" id="{BDAD9467-4F63-42FB-94EA-0E01EBC335D6}"/>
            </a:ext>
          </a:extLst>
        </xdr:cNvPr>
        <xdr:cNvSpPr txBox="1"/>
      </xdr:nvSpPr>
      <xdr:spPr>
        <a:xfrm>
          <a:off x="1816744"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101254</xdr:rowOff>
    </xdr:from>
    <xdr:ext cx="405111" cy="259045"/>
    <xdr:sp macro="" textlink="">
      <xdr:nvSpPr>
        <xdr:cNvPr id="318" name="n_4mainValue【公営住宅】&#10;有形固定資産減価償却率">
          <a:extLst>
            <a:ext uri="{FF2B5EF4-FFF2-40B4-BE49-F238E27FC236}">
              <a16:creationId xmlns:a16="http://schemas.microsoft.com/office/drawing/2014/main" id="{83D7AA24-361E-4D96-AD7C-D65CF13FA04B}"/>
            </a:ext>
          </a:extLst>
        </xdr:cNvPr>
        <xdr:cNvSpPr txBox="1"/>
      </xdr:nvSpPr>
      <xdr:spPr>
        <a:xfrm>
          <a:off x="927744" y="1433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04B3C32F-E798-4EA7-A0FD-804BE21DE0D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5E9F82BC-D11D-40E8-9406-B00868E05B2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F9C6C324-1C88-4544-910B-4F163F4D41C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B447E92D-C1CE-472D-BB06-32D1A013B75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5A8D7468-F868-4DEA-B801-158553AC8F7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5A0904E8-2955-44E3-92B1-2226FAC02A2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781B6D7C-6079-40E4-BC2E-800881F5E90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E9D3325D-AB74-4C24-ACB1-4EABD3DEFCB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EA713A09-4D0F-4F8D-AA0D-DA6AA50014F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62F57D14-2976-4F47-8A1F-822B98FCAA7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638BBC28-A5EF-48F7-B1FF-BF6F9A3DD38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2B9D1351-A318-45C8-A056-651533D110B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13438121-503A-49DA-B0D4-0C82278A665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60DBEA68-AED5-4CFB-BB84-CE87ACF638D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E805A033-CF23-43FD-9770-7A07F28FF79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B846D12A-FF9C-43DC-B0F3-886A3B9BDEE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B64C32C9-AFD3-4927-BE10-548BC8C37CC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B1399E17-D6B3-474B-B97B-5519740D069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DFBFE105-26B2-4FBE-A250-97A76232BC4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0E06BA8A-44AB-40E7-A4DE-CA6350A1093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B80D511D-3A99-46FE-9745-EFB8781E9FA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7F1B8973-5A3E-4EAD-9C35-C04405724F9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87270E27-D798-4BF0-81CC-73784CEA33C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16338FD5-490A-475F-8AFB-2F0FC615430B}"/>
            </a:ext>
          </a:extLst>
        </xdr:cNvPr>
        <xdr:cNvCxnSpPr/>
      </xdr:nvCxnSpPr>
      <xdr:spPr>
        <a:xfrm flipV="1">
          <a:off x="10476865" y="1347597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C9BBE890-8B49-4CE5-9B77-692888A65E2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6490F13B-A8AE-4133-AEFA-E0DAA12CC281}"/>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86F68090-9B08-43D1-BA39-A08C1126C7FA}"/>
            </a:ext>
          </a:extLst>
        </xdr:cNvPr>
        <xdr:cNvSpPr txBox="1"/>
      </xdr:nvSpPr>
      <xdr:spPr>
        <a:xfrm>
          <a:off x="10515600" y="132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E97F21D5-4C6E-4CD3-9E05-77F896FB3610}"/>
            </a:ext>
          </a:extLst>
        </xdr:cNvPr>
        <xdr:cNvCxnSpPr/>
      </xdr:nvCxnSpPr>
      <xdr:spPr>
        <a:xfrm>
          <a:off x="10388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81805</xdr:rowOff>
    </xdr:from>
    <xdr:ext cx="469744" cy="259045"/>
    <xdr:sp macro="" textlink="">
      <xdr:nvSpPr>
        <xdr:cNvPr id="347" name="【公営住宅】&#10;一人当たり面積平均値テキスト">
          <a:extLst>
            <a:ext uri="{FF2B5EF4-FFF2-40B4-BE49-F238E27FC236}">
              <a16:creationId xmlns:a16="http://schemas.microsoft.com/office/drawing/2014/main" id="{702961C6-8387-44FA-B08A-565770EB3F45}"/>
            </a:ext>
          </a:extLst>
        </xdr:cNvPr>
        <xdr:cNvSpPr txBox="1"/>
      </xdr:nvSpPr>
      <xdr:spPr>
        <a:xfrm>
          <a:off x="10515600" y="14140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4F7E327C-ACAE-4AF1-8FA0-3B53C39FA307}"/>
            </a:ext>
          </a:extLst>
        </xdr:cNvPr>
        <xdr:cNvSpPr/>
      </xdr:nvSpPr>
      <xdr:spPr>
        <a:xfrm>
          <a:off x="10426700" y="142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4B798A0D-9ECA-495D-B5B8-9B1BAC39DBDD}"/>
            </a:ext>
          </a:extLst>
        </xdr:cNvPr>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D9C15640-9D2B-4DE1-9BC7-F3407BDCBE00}"/>
            </a:ext>
          </a:extLst>
        </xdr:cNvPr>
        <xdr:cNvSpPr/>
      </xdr:nvSpPr>
      <xdr:spPr>
        <a:xfrm>
          <a:off x="8699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21EF2534-58E5-491D-8655-C764AC504001}"/>
            </a:ext>
          </a:extLst>
        </xdr:cNvPr>
        <xdr:cNvSpPr/>
      </xdr:nvSpPr>
      <xdr:spPr>
        <a:xfrm>
          <a:off x="781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1878AEB4-6296-471E-A266-3A2AEB5C94F3}"/>
            </a:ext>
          </a:extLst>
        </xdr:cNvPr>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60E57A1-4F3A-45A2-8172-4E95693D264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BB9B8A4-0927-482E-A5E0-CDF2071B5C6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0F93F14-5F4F-4658-98D3-73ABD7481C3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5DC0FFF-988E-4F4D-A2DC-C125334EAEA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2074837-06BD-467A-B0BB-0338B49A225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109982</xdr:rowOff>
    </xdr:from>
    <xdr:to>
      <xdr:col>55</xdr:col>
      <xdr:colOff>50800</xdr:colOff>
      <xdr:row>86</xdr:row>
      <xdr:rowOff>40132</xdr:rowOff>
    </xdr:to>
    <xdr:sp macro="" textlink="">
      <xdr:nvSpPr>
        <xdr:cNvPr id="358" name="楕円 357">
          <a:extLst>
            <a:ext uri="{FF2B5EF4-FFF2-40B4-BE49-F238E27FC236}">
              <a16:creationId xmlns:a16="http://schemas.microsoft.com/office/drawing/2014/main" id="{4A221336-AF81-4C76-8EF1-7C09245F0173}"/>
            </a:ext>
          </a:extLst>
        </xdr:cNvPr>
        <xdr:cNvSpPr/>
      </xdr:nvSpPr>
      <xdr:spPr>
        <a:xfrm>
          <a:off x="10426700" y="146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24909</xdr:rowOff>
    </xdr:from>
    <xdr:ext cx="469744" cy="259045"/>
    <xdr:sp macro="" textlink="">
      <xdr:nvSpPr>
        <xdr:cNvPr id="359" name="【公営住宅】&#10;一人当たり面積該当値テキスト">
          <a:extLst>
            <a:ext uri="{FF2B5EF4-FFF2-40B4-BE49-F238E27FC236}">
              <a16:creationId xmlns:a16="http://schemas.microsoft.com/office/drawing/2014/main" id="{B59B2A9D-36AF-43CC-9820-013FB1E58FFE}"/>
            </a:ext>
          </a:extLst>
        </xdr:cNvPr>
        <xdr:cNvSpPr txBox="1"/>
      </xdr:nvSpPr>
      <xdr:spPr>
        <a:xfrm>
          <a:off x="10515600" y="1459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109982</xdr:rowOff>
    </xdr:from>
    <xdr:to>
      <xdr:col>50</xdr:col>
      <xdr:colOff>165100</xdr:colOff>
      <xdr:row>86</xdr:row>
      <xdr:rowOff>40132</xdr:rowOff>
    </xdr:to>
    <xdr:sp macro="" textlink="">
      <xdr:nvSpPr>
        <xdr:cNvPr id="360" name="楕円 359">
          <a:extLst>
            <a:ext uri="{FF2B5EF4-FFF2-40B4-BE49-F238E27FC236}">
              <a16:creationId xmlns:a16="http://schemas.microsoft.com/office/drawing/2014/main" id="{3DD140C5-BD3E-4793-A4EC-05D7B76AA53E}"/>
            </a:ext>
          </a:extLst>
        </xdr:cNvPr>
        <xdr:cNvSpPr/>
      </xdr:nvSpPr>
      <xdr:spPr>
        <a:xfrm>
          <a:off x="9588500" y="146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160782</xdr:rowOff>
    </xdr:from>
    <xdr:to>
      <xdr:col>55</xdr:col>
      <xdr:colOff>0</xdr:colOff>
      <xdr:row>85</xdr:row>
      <xdr:rowOff>160782</xdr:rowOff>
    </xdr:to>
    <xdr:cxnSp macro="">
      <xdr:nvCxnSpPr>
        <xdr:cNvPr id="361" name="直線コネクタ 360">
          <a:extLst>
            <a:ext uri="{FF2B5EF4-FFF2-40B4-BE49-F238E27FC236}">
              <a16:creationId xmlns:a16="http://schemas.microsoft.com/office/drawing/2014/main" id="{10FE645F-A222-4400-839A-D9640458F928}"/>
            </a:ext>
          </a:extLst>
        </xdr:cNvPr>
        <xdr:cNvCxnSpPr/>
      </xdr:nvCxnSpPr>
      <xdr:spPr>
        <a:xfrm>
          <a:off x="9639300" y="147340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109982</xdr:rowOff>
    </xdr:from>
    <xdr:to>
      <xdr:col>46</xdr:col>
      <xdr:colOff>38100</xdr:colOff>
      <xdr:row>86</xdr:row>
      <xdr:rowOff>40132</xdr:rowOff>
    </xdr:to>
    <xdr:sp macro="" textlink="">
      <xdr:nvSpPr>
        <xdr:cNvPr id="362" name="楕円 361">
          <a:extLst>
            <a:ext uri="{FF2B5EF4-FFF2-40B4-BE49-F238E27FC236}">
              <a16:creationId xmlns:a16="http://schemas.microsoft.com/office/drawing/2014/main" id="{3029A876-D2C1-42D6-BC0F-4650DFF566D7}"/>
            </a:ext>
          </a:extLst>
        </xdr:cNvPr>
        <xdr:cNvSpPr/>
      </xdr:nvSpPr>
      <xdr:spPr>
        <a:xfrm>
          <a:off x="8699500" y="146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160782</xdr:rowOff>
    </xdr:from>
    <xdr:to>
      <xdr:col>50</xdr:col>
      <xdr:colOff>114300</xdr:colOff>
      <xdr:row>85</xdr:row>
      <xdr:rowOff>160782</xdr:rowOff>
    </xdr:to>
    <xdr:cxnSp macro="">
      <xdr:nvCxnSpPr>
        <xdr:cNvPr id="363" name="直線コネクタ 362">
          <a:extLst>
            <a:ext uri="{FF2B5EF4-FFF2-40B4-BE49-F238E27FC236}">
              <a16:creationId xmlns:a16="http://schemas.microsoft.com/office/drawing/2014/main" id="{B3D53AFE-81C0-44E3-8CDD-06DFCFD9292C}"/>
            </a:ext>
          </a:extLst>
        </xdr:cNvPr>
        <xdr:cNvCxnSpPr/>
      </xdr:nvCxnSpPr>
      <xdr:spPr>
        <a:xfrm>
          <a:off x="8750300" y="14734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109982</xdr:rowOff>
    </xdr:from>
    <xdr:to>
      <xdr:col>41</xdr:col>
      <xdr:colOff>101600</xdr:colOff>
      <xdr:row>86</xdr:row>
      <xdr:rowOff>40132</xdr:rowOff>
    </xdr:to>
    <xdr:sp macro="" textlink="">
      <xdr:nvSpPr>
        <xdr:cNvPr id="364" name="楕円 363">
          <a:extLst>
            <a:ext uri="{FF2B5EF4-FFF2-40B4-BE49-F238E27FC236}">
              <a16:creationId xmlns:a16="http://schemas.microsoft.com/office/drawing/2014/main" id="{33E0BA7C-2B88-496F-B5EB-A7208DE93604}"/>
            </a:ext>
          </a:extLst>
        </xdr:cNvPr>
        <xdr:cNvSpPr/>
      </xdr:nvSpPr>
      <xdr:spPr>
        <a:xfrm>
          <a:off x="7810500" y="146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160782</xdr:rowOff>
    </xdr:from>
    <xdr:to>
      <xdr:col>45</xdr:col>
      <xdr:colOff>177800</xdr:colOff>
      <xdr:row>85</xdr:row>
      <xdr:rowOff>160782</xdr:rowOff>
    </xdr:to>
    <xdr:cxnSp macro="">
      <xdr:nvCxnSpPr>
        <xdr:cNvPr id="365" name="直線コネクタ 364">
          <a:extLst>
            <a:ext uri="{FF2B5EF4-FFF2-40B4-BE49-F238E27FC236}">
              <a16:creationId xmlns:a16="http://schemas.microsoft.com/office/drawing/2014/main" id="{AA1C346D-B771-48C9-8D97-AB47DA2CF82F}"/>
            </a:ext>
          </a:extLst>
        </xdr:cNvPr>
        <xdr:cNvCxnSpPr/>
      </xdr:nvCxnSpPr>
      <xdr:spPr>
        <a:xfrm>
          <a:off x="7861300" y="14734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109982</xdr:rowOff>
    </xdr:from>
    <xdr:to>
      <xdr:col>36</xdr:col>
      <xdr:colOff>165100</xdr:colOff>
      <xdr:row>86</xdr:row>
      <xdr:rowOff>40132</xdr:rowOff>
    </xdr:to>
    <xdr:sp macro="" textlink="">
      <xdr:nvSpPr>
        <xdr:cNvPr id="366" name="楕円 365">
          <a:extLst>
            <a:ext uri="{FF2B5EF4-FFF2-40B4-BE49-F238E27FC236}">
              <a16:creationId xmlns:a16="http://schemas.microsoft.com/office/drawing/2014/main" id="{6401AFE1-A508-49EB-858D-3045C549467D}"/>
            </a:ext>
          </a:extLst>
        </xdr:cNvPr>
        <xdr:cNvSpPr/>
      </xdr:nvSpPr>
      <xdr:spPr>
        <a:xfrm>
          <a:off x="6921500" y="146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160782</xdr:rowOff>
    </xdr:from>
    <xdr:to>
      <xdr:col>41</xdr:col>
      <xdr:colOff>50800</xdr:colOff>
      <xdr:row>85</xdr:row>
      <xdr:rowOff>160782</xdr:rowOff>
    </xdr:to>
    <xdr:cxnSp macro="">
      <xdr:nvCxnSpPr>
        <xdr:cNvPr id="367" name="直線コネクタ 366">
          <a:extLst>
            <a:ext uri="{FF2B5EF4-FFF2-40B4-BE49-F238E27FC236}">
              <a16:creationId xmlns:a16="http://schemas.microsoft.com/office/drawing/2014/main" id="{6F33ADAC-763C-434F-B200-B7A4F829B54F}"/>
            </a:ext>
          </a:extLst>
        </xdr:cNvPr>
        <xdr:cNvCxnSpPr/>
      </xdr:nvCxnSpPr>
      <xdr:spPr>
        <a:xfrm>
          <a:off x="6972300" y="14734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68" name="n_1aveValue【公営住宅】&#10;一人当たり面積">
          <a:extLst>
            <a:ext uri="{FF2B5EF4-FFF2-40B4-BE49-F238E27FC236}">
              <a16:creationId xmlns:a16="http://schemas.microsoft.com/office/drawing/2014/main" id="{3FEF115E-EEE9-44C7-9B60-5C93F16B6F58}"/>
            </a:ext>
          </a:extLst>
        </xdr:cNvPr>
        <xdr:cNvSpPr txBox="1"/>
      </xdr:nvSpPr>
      <xdr:spPr>
        <a:xfrm>
          <a:off x="93917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9414</xdr:rowOff>
    </xdr:from>
    <xdr:ext cx="469744" cy="259045"/>
    <xdr:sp macro="" textlink="">
      <xdr:nvSpPr>
        <xdr:cNvPr id="369" name="n_2aveValue【公営住宅】&#10;一人当たり面積">
          <a:extLst>
            <a:ext uri="{FF2B5EF4-FFF2-40B4-BE49-F238E27FC236}">
              <a16:creationId xmlns:a16="http://schemas.microsoft.com/office/drawing/2014/main" id="{1BC3DA64-54C2-479C-A998-BA1241F3D4E5}"/>
            </a:ext>
          </a:extLst>
        </xdr:cNvPr>
        <xdr:cNvSpPr txBox="1"/>
      </xdr:nvSpPr>
      <xdr:spPr>
        <a:xfrm>
          <a:off x="8515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6366</xdr:rowOff>
    </xdr:from>
    <xdr:ext cx="469744" cy="259045"/>
    <xdr:sp macro="" textlink="">
      <xdr:nvSpPr>
        <xdr:cNvPr id="370" name="n_3aveValue【公営住宅】&#10;一人当たり面積">
          <a:extLst>
            <a:ext uri="{FF2B5EF4-FFF2-40B4-BE49-F238E27FC236}">
              <a16:creationId xmlns:a16="http://schemas.microsoft.com/office/drawing/2014/main" id="{5ECAC4B6-72D2-45B0-BBC2-43638794F8D3}"/>
            </a:ext>
          </a:extLst>
        </xdr:cNvPr>
        <xdr:cNvSpPr txBox="1"/>
      </xdr:nvSpPr>
      <xdr:spPr>
        <a:xfrm>
          <a:off x="76264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71" name="n_4aveValue【公営住宅】&#10;一人当たり面積">
          <a:extLst>
            <a:ext uri="{FF2B5EF4-FFF2-40B4-BE49-F238E27FC236}">
              <a16:creationId xmlns:a16="http://schemas.microsoft.com/office/drawing/2014/main" id="{E7247B41-F568-4CCA-BA2E-DE5FA85D6B6B}"/>
            </a:ext>
          </a:extLst>
        </xdr:cNvPr>
        <xdr:cNvSpPr txBox="1"/>
      </xdr:nvSpPr>
      <xdr:spPr>
        <a:xfrm>
          <a:off x="6737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31259</xdr:rowOff>
    </xdr:from>
    <xdr:ext cx="469744" cy="259045"/>
    <xdr:sp macro="" textlink="">
      <xdr:nvSpPr>
        <xdr:cNvPr id="372" name="n_1mainValue【公営住宅】&#10;一人当たり面積">
          <a:extLst>
            <a:ext uri="{FF2B5EF4-FFF2-40B4-BE49-F238E27FC236}">
              <a16:creationId xmlns:a16="http://schemas.microsoft.com/office/drawing/2014/main" id="{E8273045-D933-44A9-8308-B31FF7D82C02}"/>
            </a:ext>
          </a:extLst>
        </xdr:cNvPr>
        <xdr:cNvSpPr txBox="1"/>
      </xdr:nvSpPr>
      <xdr:spPr>
        <a:xfrm>
          <a:off x="9391727" y="147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31259</xdr:rowOff>
    </xdr:from>
    <xdr:ext cx="469744" cy="259045"/>
    <xdr:sp macro="" textlink="">
      <xdr:nvSpPr>
        <xdr:cNvPr id="373" name="n_2mainValue【公営住宅】&#10;一人当たり面積">
          <a:extLst>
            <a:ext uri="{FF2B5EF4-FFF2-40B4-BE49-F238E27FC236}">
              <a16:creationId xmlns:a16="http://schemas.microsoft.com/office/drawing/2014/main" id="{1BBD749E-88BE-47A1-8925-5AD90097BA7B}"/>
            </a:ext>
          </a:extLst>
        </xdr:cNvPr>
        <xdr:cNvSpPr txBox="1"/>
      </xdr:nvSpPr>
      <xdr:spPr>
        <a:xfrm>
          <a:off x="8515427" y="147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31259</xdr:rowOff>
    </xdr:from>
    <xdr:ext cx="469744" cy="259045"/>
    <xdr:sp macro="" textlink="">
      <xdr:nvSpPr>
        <xdr:cNvPr id="374" name="n_3mainValue【公営住宅】&#10;一人当たり面積">
          <a:extLst>
            <a:ext uri="{FF2B5EF4-FFF2-40B4-BE49-F238E27FC236}">
              <a16:creationId xmlns:a16="http://schemas.microsoft.com/office/drawing/2014/main" id="{899AAD77-81B8-47B9-8497-A2F785298038}"/>
            </a:ext>
          </a:extLst>
        </xdr:cNvPr>
        <xdr:cNvSpPr txBox="1"/>
      </xdr:nvSpPr>
      <xdr:spPr>
        <a:xfrm>
          <a:off x="7626427" y="147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31259</xdr:rowOff>
    </xdr:from>
    <xdr:ext cx="469744" cy="259045"/>
    <xdr:sp macro="" textlink="">
      <xdr:nvSpPr>
        <xdr:cNvPr id="375" name="n_4mainValue【公営住宅】&#10;一人当たり面積">
          <a:extLst>
            <a:ext uri="{FF2B5EF4-FFF2-40B4-BE49-F238E27FC236}">
              <a16:creationId xmlns:a16="http://schemas.microsoft.com/office/drawing/2014/main" id="{518D9460-EDCF-4852-B36B-E7025CFEC9EE}"/>
            </a:ext>
          </a:extLst>
        </xdr:cNvPr>
        <xdr:cNvSpPr txBox="1"/>
      </xdr:nvSpPr>
      <xdr:spPr>
        <a:xfrm>
          <a:off x="6737427" y="147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31766CC3-28AD-4724-9856-0FCEE8F57BC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FCAC9E2E-87B6-4EDF-9D7F-15F768F42EF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D6FBB9C9-8AFE-405C-B8FE-CB7FEC52F75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D2708F7B-B56F-4FB4-8B8E-655C515C993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D0451B3A-E60A-4E28-9CBC-C2C6028E0B1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ED2C970F-8117-41EE-B634-17BA12F570D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9E980536-3D6B-4F45-9FC5-D8854547BAA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4229C9F8-F8BB-46A4-887A-8382D439D0C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3A58B4C9-FAD5-4429-AB1F-7574354E009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45625FEF-A15B-4E9A-AE37-95C7396F439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CDB2F383-7478-4207-ADDF-5232504A906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D68F803D-691C-4B82-A067-02A1301AFFC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97AA2BBE-9D4A-4E53-A84E-4DA5C49DBA9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39F0A2F4-BF86-480F-AABB-7A57AEECD57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3C9D29A0-9519-4D51-89AF-44A638F679A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59E990D8-813C-47AA-AE48-4E6E1A9C42C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AFAEFD87-3E68-4B66-8983-6907FB24060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38396711-51CA-43CF-95EE-F8F72D91F60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AD6136C8-FF62-43A1-BFC8-0E7C69A3228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09B3E42E-5C71-4E27-ADBB-777EC119880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3346869F-5D4A-481C-8574-FE8706B412D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9FE379C5-553A-4892-BA03-C8BE6BA2E53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15F4B76E-30A9-43D4-8E65-F27929CC3FB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DD2CBF94-A624-499A-B5F8-D8ADA4EA2E2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D58189F2-AB9C-4F11-856B-1D0277A778C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8549DEEF-5A93-4DDD-8DC4-F7D3D5B902A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4C3C854F-87D6-4CC5-97A4-FE63DDE0EF9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a:extLst>
            <a:ext uri="{FF2B5EF4-FFF2-40B4-BE49-F238E27FC236}">
              <a16:creationId xmlns:a16="http://schemas.microsoft.com/office/drawing/2014/main" id="{B2FB48FC-8C4E-4666-AB6C-9E504F902352}"/>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4" name="テキスト ボックス 403">
          <a:extLst>
            <a:ext uri="{FF2B5EF4-FFF2-40B4-BE49-F238E27FC236}">
              <a16:creationId xmlns:a16="http://schemas.microsoft.com/office/drawing/2014/main" id="{AFE3A4EE-A67A-48BA-82F4-FF21D6BB146F}"/>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a:extLst>
            <a:ext uri="{FF2B5EF4-FFF2-40B4-BE49-F238E27FC236}">
              <a16:creationId xmlns:a16="http://schemas.microsoft.com/office/drawing/2014/main" id="{BFE9EAAC-2583-4024-895F-CA6B0C300897}"/>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6" name="テキスト ボックス 405">
          <a:extLst>
            <a:ext uri="{FF2B5EF4-FFF2-40B4-BE49-F238E27FC236}">
              <a16:creationId xmlns:a16="http://schemas.microsoft.com/office/drawing/2014/main" id="{DC709F8B-D8D6-40C7-BA48-43434BDCF6B2}"/>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a:extLst>
            <a:ext uri="{FF2B5EF4-FFF2-40B4-BE49-F238E27FC236}">
              <a16:creationId xmlns:a16="http://schemas.microsoft.com/office/drawing/2014/main" id="{CD8104D2-F3BE-4B3A-A2A4-A333B4F7AF1B}"/>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8" name="テキスト ボックス 407">
          <a:extLst>
            <a:ext uri="{FF2B5EF4-FFF2-40B4-BE49-F238E27FC236}">
              <a16:creationId xmlns:a16="http://schemas.microsoft.com/office/drawing/2014/main" id="{5043EF09-6E2F-43B6-80B9-C38C8C5BA8AF}"/>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a:extLst>
            <a:ext uri="{FF2B5EF4-FFF2-40B4-BE49-F238E27FC236}">
              <a16:creationId xmlns:a16="http://schemas.microsoft.com/office/drawing/2014/main" id="{0A2E95BA-661D-45F3-A203-7F787016324B}"/>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0" name="テキスト ボックス 409">
          <a:extLst>
            <a:ext uri="{FF2B5EF4-FFF2-40B4-BE49-F238E27FC236}">
              <a16:creationId xmlns:a16="http://schemas.microsoft.com/office/drawing/2014/main" id="{C2FF86F7-EF77-4EFC-82DA-C92A3B8CCEA3}"/>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401D6CCF-930B-42D5-9067-4FD874B896A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a:extLst>
            <a:ext uri="{FF2B5EF4-FFF2-40B4-BE49-F238E27FC236}">
              <a16:creationId xmlns:a16="http://schemas.microsoft.com/office/drawing/2014/main" id="{8E50B1CE-E5E3-4D68-83D4-22BFB6ECECA7}"/>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5AAEBA60-B51B-40FA-9631-0FE7C162171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414" name="直線コネクタ 413">
          <a:extLst>
            <a:ext uri="{FF2B5EF4-FFF2-40B4-BE49-F238E27FC236}">
              <a16:creationId xmlns:a16="http://schemas.microsoft.com/office/drawing/2014/main" id="{E52AFAED-0A80-471F-8A89-3AF7FE555018}"/>
            </a:ext>
          </a:extLst>
        </xdr:cNvPr>
        <xdr:cNvCxnSpPr/>
      </xdr:nvCxnSpPr>
      <xdr:spPr>
        <a:xfrm flipV="1">
          <a:off x="16318864" y="5706618"/>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4731C514-96BB-4102-ACB9-EDA0AE9D2AA2}"/>
            </a:ext>
          </a:extLst>
        </xdr:cNvPr>
        <xdr:cNvSpPr txBox="1"/>
      </xdr:nvSpPr>
      <xdr:spPr>
        <a:xfrm>
          <a:off x="16357600" y="692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416" name="直線コネクタ 415">
          <a:extLst>
            <a:ext uri="{FF2B5EF4-FFF2-40B4-BE49-F238E27FC236}">
              <a16:creationId xmlns:a16="http://schemas.microsoft.com/office/drawing/2014/main" id="{093687E2-6B6E-480C-B45A-6A715E776464}"/>
            </a:ext>
          </a:extLst>
        </xdr:cNvPr>
        <xdr:cNvCxnSpPr/>
      </xdr:nvCxnSpPr>
      <xdr:spPr>
        <a:xfrm>
          <a:off x="16230600" y="692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096700DE-13DC-46A4-85F3-E5CDC44BF471}"/>
            </a:ext>
          </a:extLst>
        </xdr:cNvPr>
        <xdr:cNvSpPr txBox="1"/>
      </xdr:nvSpPr>
      <xdr:spPr>
        <a:xfrm>
          <a:off x="16357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418" name="直線コネクタ 417">
          <a:extLst>
            <a:ext uri="{FF2B5EF4-FFF2-40B4-BE49-F238E27FC236}">
              <a16:creationId xmlns:a16="http://schemas.microsoft.com/office/drawing/2014/main" id="{079B3E45-6DB0-4AA6-A2BD-C3BAF7BEA098}"/>
            </a:ext>
          </a:extLst>
        </xdr:cNvPr>
        <xdr:cNvCxnSpPr/>
      </xdr:nvCxnSpPr>
      <xdr:spPr>
        <a:xfrm>
          <a:off x="16230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105427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D8D61AF8-0D70-4716-A6A4-4D938BB2247C}"/>
            </a:ext>
          </a:extLst>
        </xdr:cNvPr>
        <xdr:cNvSpPr txBox="1"/>
      </xdr:nvSpPr>
      <xdr:spPr>
        <a:xfrm>
          <a:off x="16357600" y="610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420" name="フローチャート: 判断 419">
          <a:extLst>
            <a:ext uri="{FF2B5EF4-FFF2-40B4-BE49-F238E27FC236}">
              <a16:creationId xmlns:a16="http://schemas.microsoft.com/office/drawing/2014/main" id="{22081A66-1FE8-433F-B6EF-F78DF9CF11D7}"/>
            </a:ext>
          </a:extLst>
        </xdr:cNvPr>
        <xdr:cNvSpPr/>
      </xdr:nvSpPr>
      <xdr:spPr>
        <a:xfrm>
          <a:off x="16268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421" name="フローチャート: 判断 420">
          <a:extLst>
            <a:ext uri="{FF2B5EF4-FFF2-40B4-BE49-F238E27FC236}">
              <a16:creationId xmlns:a16="http://schemas.microsoft.com/office/drawing/2014/main" id="{1A4384F8-4360-41D3-A22E-A53F9823FB3C}"/>
            </a:ext>
          </a:extLst>
        </xdr:cNvPr>
        <xdr:cNvSpPr/>
      </xdr:nvSpPr>
      <xdr:spPr>
        <a:xfrm>
          <a:off x="15430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422" name="フローチャート: 判断 421">
          <a:extLst>
            <a:ext uri="{FF2B5EF4-FFF2-40B4-BE49-F238E27FC236}">
              <a16:creationId xmlns:a16="http://schemas.microsoft.com/office/drawing/2014/main" id="{49242ED2-2775-4065-AC55-85F33A7D4CC0}"/>
            </a:ext>
          </a:extLst>
        </xdr:cNvPr>
        <xdr:cNvSpPr/>
      </xdr:nvSpPr>
      <xdr:spPr>
        <a:xfrm>
          <a:off x="14541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423" name="フローチャート: 判断 422">
          <a:extLst>
            <a:ext uri="{FF2B5EF4-FFF2-40B4-BE49-F238E27FC236}">
              <a16:creationId xmlns:a16="http://schemas.microsoft.com/office/drawing/2014/main" id="{C0AA9385-BC06-4108-943E-1D7EF5DAFC89}"/>
            </a:ext>
          </a:extLst>
        </xdr:cNvPr>
        <xdr:cNvSpPr/>
      </xdr:nvSpPr>
      <xdr:spPr>
        <a:xfrm>
          <a:off x="13652500" y="61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424" name="フローチャート: 判断 423">
          <a:extLst>
            <a:ext uri="{FF2B5EF4-FFF2-40B4-BE49-F238E27FC236}">
              <a16:creationId xmlns:a16="http://schemas.microsoft.com/office/drawing/2014/main" id="{B155CD7A-2418-4809-A0BA-A1391E3FF578}"/>
            </a:ext>
          </a:extLst>
        </xdr:cNvPr>
        <xdr:cNvSpPr/>
      </xdr:nvSpPr>
      <xdr:spPr>
        <a:xfrm>
          <a:off x="12763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6AA88256-5A2F-4CE8-850E-80154A216B5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406951FB-A83C-4A01-94EC-1F80F156C6C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EF376B4C-28F0-4F74-8FB3-A03102ED424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2C14040A-433D-43E1-A2DA-E10D660A44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EBFC02CF-9EAD-4898-A19F-3B05E862204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50546</xdr:rowOff>
    </xdr:from>
    <xdr:to>
      <xdr:col>85</xdr:col>
      <xdr:colOff>177800</xdr:colOff>
      <xdr:row>37</xdr:row>
      <xdr:rowOff>152146</xdr:rowOff>
    </xdr:to>
    <xdr:sp macro="" textlink="">
      <xdr:nvSpPr>
        <xdr:cNvPr id="430" name="楕円 429">
          <a:extLst>
            <a:ext uri="{FF2B5EF4-FFF2-40B4-BE49-F238E27FC236}">
              <a16:creationId xmlns:a16="http://schemas.microsoft.com/office/drawing/2014/main" id="{B939E09E-4DE2-4282-8969-AD428C13ADC9}"/>
            </a:ext>
          </a:extLst>
        </xdr:cNvPr>
        <xdr:cNvSpPr/>
      </xdr:nvSpPr>
      <xdr:spPr>
        <a:xfrm>
          <a:off x="162687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28973</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F233613F-8B9B-4E19-9B74-C72E809EA6BA}"/>
            </a:ext>
          </a:extLst>
        </xdr:cNvPr>
        <xdr:cNvSpPr txBox="1"/>
      </xdr:nvSpPr>
      <xdr:spPr>
        <a:xfrm>
          <a:off x="16357600" y="637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7112</xdr:rowOff>
    </xdr:from>
    <xdr:to>
      <xdr:col>81</xdr:col>
      <xdr:colOff>101600</xdr:colOff>
      <xdr:row>37</xdr:row>
      <xdr:rowOff>108712</xdr:rowOff>
    </xdr:to>
    <xdr:sp macro="" textlink="">
      <xdr:nvSpPr>
        <xdr:cNvPr id="432" name="楕円 431">
          <a:extLst>
            <a:ext uri="{FF2B5EF4-FFF2-40B4-BE49-F238E27FC236}">
              <a16:creationId xmlns:a16="http://schemas.microsoft.com/office/drawing/2014/main" id="{FF8A08B0-C881-436D-905C-6A743F89FFB9}"/>
            </a:ext>
          </a:extLst>
        </xdr:cNvPr>
        <xdr:cNvSpPr/>
      </xdr:nvSpPr>
      <xdr:spPr>
        <a:xfrm>
          <a:off x="15430500" y="63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57912</xdr:rowOff>
    </xdr:from>
    <xdr:to>
      <xdr:col>85</xdr:col>
      <xdr:colOff>127000</xdr:colOff>
      <xdr:row>37</xdr:row>
      <xdr:rowOff>101346</xdr:rowOff>
    </xdr:to>
    <xdr:cxnSp macro="">
      <xdr:nvCxnSpPr>
        <xdr:cNvPr id="433" name="直線コネクタ 432">
          <a:extLst>
            <a:ext uri="{FF2B5EF4-FFF2-40B4-BE49-F238E27FC236}">
              <a16:creationId xmlns:a16="http://schemas.microsoft.com/office/drawing/2014/main" id="{52B49D8B-1A90-400C-9896-76C27F6A23C4}"/>
            </a:ext>
          </a:extLst>
        </xdr:cNvPr>
        <xdr:cNvCxnSpPr/>
      </xdr:nvCxnSpPr>
      <xdr:spPr>
        <a:xfrm>
          <a:off x="15481300" y="640156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25400</xdr:rowOff>
    </xdr:from>
    <xdr:to>
      <xdr:col>76</xdr:col>
      <xdr:colOff>165100</xdr:colOff>
      <xdr:row>37</xdr:row>
      <xdr:rowOff>127000</xdr:rowOff>
    </xdr:to>
    <xdr:sp macro="" textlink="">
      <xdr:nvSpPr>
        <xdr:cNvPr id="434" name="楕円 433">
          <a:extLst>
            <a:ext uri="{FF2B5EF4-FFF2-40B4-BE49-F238E27FC236}">
              <a16:creationId xmlns:a16="http://schemas.microsoft.com/office/drawing/2014/main" id="{413059D3-BA94-4A3D-9692-E591037E645F}"/>
            </a:ext>
          </a:extLst>
        </xdr:cNvPr>
        <xdr:cNvSpPr/>
      </xdr:nvSpPr>
      <xdr:spPr>
        <a:xfrm>
          <a:off x="14541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57912</xdr:rowOff>
    </xdr:from>
    <xdr:to>
      <xdr:col>81</xdr:col>
      <xdr:colOff>50800</xdr:colOff>
      <xdr:row>37</xdr:row>
      <xdr:rowOff>76200</xdr:rowOff>
    </xdr:to>
    <xdr:cxnSp macro="">
      <xdr:nvCxnSpPr>
        <xdr:cNvPr id="435" name="直線コネクタ 434">
          <a:extLst>
            <a:ext uri="{FF2B5EF4-FFF2-40B4-BE49-F238E27FC236}">
              <a16:creationId xmlns:a16="http://schemas.microsoft.com/office/drawing/2014/main" id="{AAD51247-0560-4563-BF41-7C3914DE89CF}"/>
            </a:ext>
          </a:extLst>
        </xdr:cNvPr>
        <xdr:cNvCxnSpPr/>
      </xdr:nvCxnSpPr>
      <xdr:spPr>
        <a:xfrm flipV="1">
          <a:off x="14592300" y="640156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59690</xdr:rowOff>
    </xdr:from>
    <xdr:to>
      <xdr:col>72</xdr:col>
      <xdr:colOff>38100</xdr:colOff>
      <xdr:row>37</xdr:row>
      <xdr:rowOff>161290</xdr:rowOff>
    </xdr:to>
    <xdr:sp macro="" textlink="">
      <xdr:nvSpPr>
        <xdr:cNvPr id="436" name="楕円 435">
          <a:extLst>
            <a:ext uri="{FF2B5EF4-FFF2-40B4-BE49-F238E27FC236}">
              <a16:creationId xmlns:a16="http://schemas.microsoft.com/office/drawing/2014/main" id="{E0D6FDDC-A781-4BC1-9528-97ACAF71B42C}"/>
            </a:ext>
          </a:extLst>
        </xdr:cNvPr>
        <xdr:cNvSpPr/>
      </xdr:nvSpPr>
      <xdr:spPr>
        <a:xfrm>
          <a:off x="13652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76200</xdr:rowOff>
    </xdr:from>
    <xdr:to>
      <xdr:col>76</xdr:col>
      <xdr:colOff>114300</xdr:colOff>
      <xdr:row>37</xdr:row>
      <xdr:rowOff>110490</xdr:rowOff>
    </xdr:to>
    <xdr:cxnSp macro="">
      <xdr:nvCxnSpPr>
        <xdr:cNvPr id="437" name="直線コネクタ 436">
          <a:extLst>
            <a:ext uri="{FF2B5EF4-FFF2-40B4-BE49-F238E27FC236}">
              <a16:creationId xmlns:a16="http://schemas.microsoft.com/office/drawing/2014/main" id="{26051276-5C5C-4B43-AAE0-6DA9E458D8AD}"/>
            </a:ext>
          </a:extLst>
        </xdr:cNvPr>
        <xdr:cNvCxnSpPr/>
      </xdr:nvCxnSpPr>
      <xdr:spPr>
        <a:xfrm flipV="1">
          <a:off x="13703300" y="64198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9398</xdr:rowOff>
    </xdr:from>
    <xdr:to>
      <xdr:col>67</xdr:col>
      <xdr:colOff>101600</xdr:colOff>
      <xdr:row>37</xdr:row>
      <xdr:rowOff>110998</xdr:rowOff>
    </xdr:to>
    <xdr:sp macro="" textlink="">
      <xdr:nvSpPr>
        <xdr:cNvPr id="438" name="楕円 437">
          <a:extLst>
            <a:ext uri="{FF2B5EF4-FFF2-40B4-BE49-F238E27FC236}">
              <a16:creationId xmlns:a16="http://schemas.microsoft.com/office/drawing/2014/main" id="{1F4288C1-643D-4311-8080-17123902AC78}"/>
            </a:ext>
          </a:extLst>
        </xdr:cNvPr>
        <xdr:cNvSpPr/>
      </xdr:nvSpPr>
      <xdr:spPr>
        <a:xfrm>
          <a:off x="127635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60198</xdr:rowOff>
    </xdr:from>
    <xdr:to>
      <xdr:col>71</xdr:col>
      <xdr:colOff>177800</xdr:colOff>
      <xdr:row>37</xdr:row>
      <xdr:rowOff>110490</xdr:rowOff>
    </xdr:to>
    <xdr:cxnSp macro="">
      <xdr:nvCxnSpPr>
        <xdr:cNvPr id="439" name="直線コネクタ 438">
          <a:extLst>
            <a:ext uri="{FF2B5EF4-FFF2-40B4-BE49-F238E27FC236}">
              <a16:creationId xmlns:a16="http://schemas.microsoft.com/office/drawing/2014/main" id="{B6BFF046-8F94-4AAA-BB3A-A52A8BFE6C10}"/>
            </a:ext>
          </a:extLst>
        </xdr:cNvPr>
        <xdr:cNvCxnSpPr/>
      </xdr:nvCxnSpPr>
      <xdr:spPr>
        <a:xfrm>
          <a:off x="12814300" y="64038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166387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B9A4C7A6-4495-49D4-AFAE-50EA112E5452}"/>
            </a:ext>
          </a:extLst>
        </xdr:cNvPr>
        <xdr:cNvSpPr txBox="1"/>
      </xdr:nvSpPr>
      <xdr:spPr>
        <a:xfrm>
          <a:off x="15266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125239</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29864922-C690-4403-B43E-A5F8D002FB38}"/>
            </a:ext>
          </a:extLst>
        </xdr:cNvPr>
        <xdr:cNvSpPr txBox="1"/>
      </xdr:nvSpPr>
      <xdr:spPr>
        <a:xfrm>
          <a:off x="14389744" y="595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83CB8E4D-DA47-4185-9501-43153F9B70C2}"/>
            </a:ext>
          </a:extLst>
        </xdr:cNvPr>
        <xdr:cNvSpPr txBox="1"/>
      </xdr:nvSpPr>
      <xdr:spPr>
        <a:xfrm>
          <a:off x="13500744"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FFD50B85-0826-4DB5-9BCD-365C019D73BF}"/>
            </a:ext>
          </a:extLst>
        </xdr:cNvPr>
        <xdr:cNvSpPr txBox="1"/>
      </xdr:nvSpPr>
      <xdr:spPr>
        <a:xfrm>
          <a:off x="12611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99839</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D997088D-5EE1-4FFD-B903-9F1C78D915C1}"/>
            </a:ext>
          </a:extLst>
        </xdr:cNvPr>
        <xdr:cNvSpPr txBox="1"/>
      </xdr:nvSpPr>
      <xdr:spPr>
        <a:xfrm>
          <a:off x="15266044" y="6443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118127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4C170D0F-00EB-4FF4-A2DF-DAB011D89E2B}"/>
            </a:ext>
          </a:extLst>
        </xdr:cNvPr>
        <xdr:cNvSpPr txBox="1"/>
      </xdr:nvSpPr>
      <xdr:spPr>
        <a:xfrm>
          <a:off x="143897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152417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63DB3B79-5075-4968-A25B-2F0253F0AB66}"/>
            </a:ext>
          </a:extLst>
        </xdr:cNvPr>
        <xdr:cNvSpPr txBox="1"/>
      </xdr:nvSpPr>
      <xdr:spPr>
        <a:xfrm>
          <a:off x="13500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102125</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E9443684-DCAB-4F82-BD29-05D4E0884323}"/>
            </a:ext>
          </a:extLst>
        </xdr:cNvPr>
        <xdr:cNvSpPr txBox="1"/>
      </xdr:nvSpPr>
      <xdr:spPr>
        <a:xfrm>
          <a:off x="12611744" y="644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50F8A8D8-6801-4908-AE28-E2856413C0B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590431B2-B61B-4319-B3A9-5BC2F0FD453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FE922240-428F-4ECA-98C0-928BB645D0B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F2952F2E-E77A-4EFC-927E-0C2A7344C51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595B3292-630C-4A3A-9043-5A4CF0574D1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93DFC2D6-84F8-45AF-B7C8-410B58B2D65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D85CD8C5-1874-45C4-9E74-8CAD5F9360B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47C73AE7-8580-41F2-87E9-9AEFAAD128F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48F3A68F-7BF6-4534-A325-51313149E33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5A6FA022-45C6-4F80-8179-FB9F2E7ABF5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4163C69D-DDF9-458C-8E9A-C7C6EC5325D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8492CE61-FCC2-43DB-9A34-30513DF01AB3}"/>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77E2800A-8A31-4E5B-A808-14AD1C87F3C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5E276AA9-145D-4A9D-9B79-8E3D8283B90B}"/>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818A97F1-FC92-4A90-979B-9900F5517F2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A801F384-A17B-4C9C-AFB0-DCF906AE217E}"/>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228CD66E-53C0-401E-BDB7-AEA0ED5E2A0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F85C629F-AB01-4899-8F36-AED5BFBB4C7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7031B3D4-E6BB-4740-8B91-00790D1906A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DD5E1C68-74DB-4735-8249-1C0D54C463F6}"/>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8256CD38-CE9F-4164-97D9-F7732D40474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6B70EC6A-DE63-45AF-92D0-54A730D8A9F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510B60CE-FA21-4B37-9E27-6C504C04FF6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E545B0B1-523C-418C-9FF8-3EF42BF4A8EC}"/>
            </a:ext>
          </a:extLst>
        </xdr:cNvPr>
        <xdr:cNvCxnSpPr/>
      </xdr:nvCxnSpPr>
      <xdr:spPr>
        <a:xfrm flipV="1">
          <a:off x="22160864" y="57378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E091CB4A-89D2-4786-9E5D-3AA87058CE43}"/>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CB010A5B-60AD-428A-849E-F12C6CC25230}"/>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D89F352D-6111-4E23-A16B-D99C715FE377}"/>
            </a:ext>
          </a:extLst>
        </xdr:cNvPr>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75" name="直線コネクタ 474">
          <a:extLst>
            <a:ext uri="{FF2B5EF4-FFF2-40B4-BE49-F238E27FC236}">
              <a16:creationId xmlns:a16="http://schemas.microsoft.com/office/drawing/2014/main" id="{D9186A5C-CDA7-4D44-A578-40128E15479A}"/>
            </a:ext>
          </a:extLst>
        </xdr:cNvPr>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BCA3C6D6-CF37-40A2-B84D-51F71B6F5500}"/>
            </a:ext>
          </a:extLst>
        </xdr:cNvPr>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77" name="フローチャート: 判断 476">
          <a:extLst>
            <a:ext uri="{FF2B5EF4-FFF2-40B4-BE49-F238E27FC236}">
              <a16:creationId xmlns:a16="http://schemas.microsoft.com/office/drawing/2014/main" id="{601DE491-0A59-4272-8F89-34E0B3A78B28}"/>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78" name="フローチャート: 判断 477">
          <a:extLst>
            <a:ext uri="{FF2B5EF4-FFF2-40B4-BE49-F238E27FC236}">
              <a16:creationId xmlns:a16="http://schemas.microsoft.com/office/drawing/2014/main" id="{D41F51EC-EF8E-4366-84AE-54D23F6E0C18}"/>
            </a:ext>
          </a:extLst>
        </xdr:cNvPr>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79" name="フローチャート: 判断 478">
          <a:extLst>
            <a:ext uri="{FF2B5EF4-FFF2-40B4-BE49-F238E27FC236}">
              <a16:creationId xmlns:a16="http://schemas.microsoft.com/office/drawing/2014/main" id="{8075FA39-3E37-4F18-A96E-B714398B8645}"/>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480" name="フローチャート: 判断 479">
          <a:extLst>
            <a:ext uri="{FF2B5EF4-FFF2-40B4-BE49-F238E27FC236}">
              <a16:creationId xmlns:a16="http://schemas.microsoft.com/office/drawing/2014/main" id="{E69678AF-A1E9-43EB-AA6C-609CEFB084C7}"/>
            </a:ext>
          </a:extLst>
        </xdr:cNvPr>
        <xdr:cNvSpPr/>
      </xdr:nvSpPr>
      <xdr:spPr>
        <a:xfrm>
          <a:off x="19494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1" name="フローチャート: 判断 480">
          <a:extLst>
            <a:ext uri="{FF2B5EF4-FFF2-40B4-BE49-F238E27FC236}">
              <a16:creationId xmlns:a16="http://schemas.microsoft.com/office/drawing/2014/main" id="{3303F885-18A8-4ED5-9E52-077397B3E765}"/>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D3EF5292-D841-47C5-9E70-6B9BF49F05B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A6FF2AF8-F6A8-438A-9245-53D0A499256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4D8F80B9-64C0-4081-939C-1DCE9F04C34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E47D62BA-A57F-4FAE-93B2-D64C574E28B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1A49E092-5588-44CE-BAF8-D822FD99D80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33020</xdr:rowOff>
    </xdr:from>
    <xdr:to>
      <xdr:col>116</xdr:col>
      <xdr:colOff>114300</xdr:colOff>
      <xdr:row>40</xdr:row>
      <xdr:rowOff>134620</xdr:rowOff>
    </xdr:to>
    <xdr:sp macro="" textlink="">
      <xdr:nvSpPr>
        <xdr:cNvPr id="487" name="楕円 486">
          <a:extLst>
            <a:ext uri="{FF2B5EF4-FFF2-40B4-BE49-F238E27FC236}">
              <a16:creationId xmlns:a16="http://schemas.microsoft.com/office/drawing/2014/main" id="{444EB8E9-2DA8-49C0-BC3E-B1D7AE401C3A}"/>
            </a:ext>
          </a:extLst>
        </xdr:cNvPr>
        <xdr:cNvSpPr/>
      </xdr:nvSpPr>
      <xdr:spPr>
        <a:xfrm>
          <a:off x="221107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11447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1A026A4B-667F-4752-AEB9-A6348CF7F47D}"/>
            </a:ext>
          </a:extLst>
        </xdr:cNvPr>
        <xdr:cNvSpPr txBox="1"/>
      </xdr:nvSpPr>
      <xdr:spPr>
        <a:xfrm>
          <a:off x="22199600"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33020</xdr:rowOff>
    </xdr:from>
    <xdr:to>
      <xdr:col>112</xdr:col>
      <xdr:colOff>38100</xdr:colOff>
      <xdr:row>40</xdr:row>
      <xdr:rowOff>134620</xdr:rowOff>
    </xdr:to>
    <xdr:sp macro="" textlink="">
      <xdr:nvSpPr>
        <xdr:cNvPr id="489" name="楕円 488">
          <a:extLst>
            <a:ext uri="{FF2B5EF4-FFF2-40B4-BE49-F238E27FC236}">
              <a16:creationId xmlns:a16="http://schemas.microsoft.com/office/drawing/2014/main" id="{E7EA025E-EADC-4DDB-B818-6DA8D776F2CF}"/>
            </a:ext>
          </a:extLst>
        </xdr:cNvPr>
        <xdr:cNvSpPr/>
      </xdr:nvSpPr>
      <xdr:spPr>
        <a:xfrm>
          <a:off x="21272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83820</xdr:rowOff>
    </xdr:from>
    <xdr:to>
      <xdr:col>116</xdr:col>
      <xdr:colOff>63500</xdr:colOff>
      <xdr:row>40</xdr:row>
      <xdr:rowOff>83820</xdr:rowOff>
    </xdr:to>
    <xdr:cxnSp macro="">
      <xdr:nvCxnSpPr>
        <xdr:cNvPr id="490" name="直線コネクタ 489">
          <a:extLst>
            <a:ext uri="{FF2B5EF4-FFF2-40B4-BE49-F238E27FC236}">
              <a16:creationId xmlns:a16="http://schemas.microsoft.com/office/drawing/2014/main" id="{8570E0FE-0F3D-4526-9092-B152DBB3E348}"/>
            </a:ext>
          </a:extLst>
        </xdr:cNvPr>
        <xdr:cNvCxnSpPr/>
      </xdr:nvCxnSpPr>
      <xdr:spPr>
        <a:xfrm>
          <a:off x="21323300" y="6941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33020</xdr:rowOff>
    </xdr:from>
    <xdr:to>
      <xdr:col>107</xdr:col>
      <xdr:colOff>101600</xdr:colOff>
      <xdr:row>40</xdr:row>
      <xdr:rowOff>134620</xdr:rowOff>
    </xdr:to>
    <xdr:sp macro="" textlink="">
      <xdr:nvSpPr>
        <xdr:cNvPr id="491" name="楕円 490">
          <a:extLst>
            <a:ext uri="{FF2B5EF4-FFF2-40B4-BE49-F238E27FC236}">
              <a16:creationId xmlns:a16="http://schemas.microsoft.com/office/drawing/2014/main" id="{97C4C705-D348-4C44-B3C9-B2D4086003E7}"/>
            </a:ext>
          </a:extLst>
        </xdr:cNvPr>
        <xdr:cNvSpPr/>
      </xdr:nvSpPr>
      <xdr:spPr>
        <a:xfrm>
          <a:off x="20383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83820</xdr:rowOff>
    </xdr:from>
    <xdr:to>
      <xdr:col>111</xdr:col>
      <xdr:colOff>177800</xdr:colOff>
      <xdr:row>40</xdr:row>
      <xdr:rowOff>83820</xdr:rowOff>
    </xdr:to>
    <xdr:cxnSp macro="">
      <xdr:nvCxnSpPr>
        <xdr:cNvPr id="492" name="直線コネクタ 491">
          <a:extLst>
            <a:ext uri="{FF2B5EF4-FFF2-40B4-BE49-F238E27FC236}">
              <a16:creationId xmlns:a16="http://schemas.microsoft.com/office/drawing/2014/main" id="{9EC4B870-B78E-4C8B-BF96-8A35C5E914BB}"/>
            </a:ext>
          </a:extLst>
        </xdr:cNvPr>
        <xdr:cNvCxnSpPr/>
      </xdr:nvCxnSpPr>
      <xdr:spPr>
        <a:xfrm>
          <a:off x="20434300" y="694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40640</xdr:rowOff>
    </xdr:from>
    <xdr:to>
      <xdr:col>102</xdr:col>
      <xdr:colOff>165100</xdr:colOff>
      <xdr:row>40</xdr:row>
      <xdr:rowOff>142240</xdr:rowOff>
    </xdr:to>
    <xdr:sp macro="" textlink="">
      <xdr:nvSpPr>
        <xdr:cNvPr id="493" name="楕円 492">
          <a:extLst>
            <a:ext uri="{FF2B5EF4-FFF2-40B4-BE49-F238E27FC236}">
              <a16:creationId xmlns:a16="http://schemas.microsoft.com/office/drawing/2014/main" id="{2C249CB8-003C-4391-9BF0-3E6778182754}"/>
            </a:ext>
          </a:extLst>
        </xdr:cNvPr>
        <xdr:cNvSpPr/>
      </xdr:nvSpPr>
      <xdr:spPr>
        <a:xfrm>
          <a:off x="19494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83820</xdr:rowOff>
    </xdr:from>
    <xdr:to>
      <xdr:col>107</xdr:col>
      <xdr:colOff>50800</xdr:colOff>
      <xdr:row>40</xdr:row>
      <xdr:rowOff>91440</xdr:rowOff>
    </xdr:to>
    <xdr:cxnSp macro="">
      <xdr:nvCxnSpPr>
        <xdr:cNvPr id="494" name="直線コネクタ 493">
          <a:extLst>
            <a:ext uri="{FF2B5EF4-FFF2-40B4-BE49-F238E27FC236}">
              <a16:creationId xmlns:a16="http://schemas.microsoft.com/office/drawing/2014/main" id="{82B3C5A7-D77E-423B-AC72-BC609E0A8002}"/>
            </a:ext>
          </a:extLst>
        </xdr:cNvPr>
        <xdr:cNvCxnSpPr/>
      </xdr:nvCxnSpPr>
      <xdr:spPr>
        <a:xfrm flipV="1">
          <a:off x="19545300" y="6941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40640</xdr:rowOff>
    </xdr:from>
    <xdr:to>
      <xdr:col>98</xdr:col>
      <xdr:colOff>38100</xdr:colOff>
      <xdr:row>40</xdr:row>
      <xdr:rowOff>142240</xdr:rowOff>
    </xdr:to>
    <xdr:sp macro="" textlink="">
      <xdr:nvSpPr>
        <xdr:cNvPr id="495" name="楕円 494">
          <a:extLst>
            <a:ext uri="{FF2B5EF4-FFF2-40B4-BE49-F238E27FC236}">
              <a16:creationId xmlns:a16="http://schemas.microsoft.com/office/drawing/2014/main" id="{6C26BB2D-859F-473B-A466-6241DB9F58C6}"/>
            </a:ext>
          </a:extLst>
        </xdr:cNvPr>
        <xdr:cNvSpPr/>
      </xdr:nvSpPr>
      <xdr:spPr>
        <a:xfrm>
          <a:off x="18605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91440</xdr:rowOff>
    </xdr:from>
    <xdr:to>
      <xdr:col>102</xdr:col>
      <xdr:colOff>114300</xdr:colOff>
      <xdr:row>40</xdr:row>
      <xdr:rowOff>91440</xdr:rowOff>
    </xdr:to>
    <xdr:cxnSp macro="">
      <xdr:nvCxnSpPr>
        <xdr:cNvPr id="496" name="直線コネクタ 495">
          <a:extLst>
            <a:ext uri="{FF2B5EF4-FFF2-40B4-BE49-F238E27FC236}">
              <a16:creationId xmlns:a16="http://schemas.microsoft.com/office/drawing/2014/main" id="{33947545-297E-44DE-9D48-4F6BAF84FD1D}"/>
            </a:ext>
          </a:extLst>
        </xdr:cNvPr>
        <xdr:cNvCxnSpPr/>
      </xdr:nvCxnSpPr>
      <xdr:spPr>
        <a:xfrm>
          <a:off x="18656300" y="6949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298ECA28-646D-4059-A1A3-26E700D332DB}"/>
            </a:ext>
          </a:extLst>
        </xdr:cNvPr>
        <xdr:cNvSpPr txBox="1"/>
      </xdr:nvSpPr>
      <xdr:spPr>
        <a:xfrm>
          <a:off x="21075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E167D93C-09D1-46BB-A2DC-AF14874EB450}"/>
            </a:ext>
          </a:extLst>
        </xdr:cNvPr>
        <xdr:cNvSpPr txBox="1"/>
      </xdr:nvSpPr>
      <xdr:spPr>
        <a:xfrm>
          <a:off x="201994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109237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92EB9562-9726-43C5-80B3-0E7D3CC4B922}"/>
            </a:ext>
          </a:extLst>
        </xdr:cNvPr>
        <xdr:cNvSpPr txBox="1"/>
      </xdr:nvSpPr>
      <xdr:spPr>
        <a:xfrm>
          <a:off x="19310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77D7AF92-5A02-493C-9CC5-2B6655A14BCA}"/>
            </a:ext>
          </a:extLst>
        </xdr:cNvPr>
        <xdr:cNvSpPr txBox="1"/>
      </xdr:nvSpPr>
      <xdr:spPr>
        <a:xfrm>
          <a:off x="18421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125747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7A3F706C-C3DC-401F-82F7-57D7A1483A8D}"/>
            </a:ext>
          </a:extLst>
        </xdr:cNvPr>
        <xdr:cNvSpPr txBox="1"/>
      </xdr:nvSpPr>
      <xdr:spPr>
        <a:xfrm>
          <a:off x="210757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125747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B871D463-CD4A-4656-9FDB-4EDF7EF357A0}"/>
            </a:ext>
          </a:extLst>
        </xdr:cNvPr>
        <xdr:cNvSpPr txBox="1"/>
      </xdr:nvSpPr>
      <xdr:spPr>
        <a:xfrm>
          <a:off x="20199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133367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3AE18C8E-99DE-43E3-AE9A-104FEA534AB0}"/>
            </a:ext>
          </a:extLst>
        </xdr:cNvPr>
        <xdr:cNvSpPr txBox="1"/>
      </xdr:nvSpPr>
      <xdr:spPr>
        <a:xfrm>
          <a:off x="1931042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133367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495CEB6F-45FE-4308-BCAF-F8FBF9FC7D02}"/>
            </a:ext>
          </a:extLst>
        </xdr:cNvPr>
        <xdr:cNvSpPr txBox="1"/>
      </xdr:nvSpPr>
      <xdr:spPr>
        <a:xfrm>
          <a:off x="1842142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9B642764-9721-4D67-ADBE-F311297269E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3051B17A-9674-4F3C-A15A-D361F4325B5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01BA6C9B-2964-47E3-98A6-29F9704F5BF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902210C8-F387-4061-8210-333151D28C4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816604F5-75E0-4037-9E2A-29AA73315F1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FB132AAB-14D6-4257-9180-F897D2C4FB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0B2DE907-8F72-4F99-8D3D-FDC2F1C8B62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E076CAEE-52A7-48D7-8491-88272503F0B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5F4FD971-B7C4-4206-8077-C4D8DABAEB8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B9FC233F-11E7-415F-BA53-77BDD85A926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74F5D96E-8294-41B5-9AB6-ED7576C66CD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B1DD1F2E-F65D-4586-B2E9-CC729088536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7" name="テキスト ボックス 516">
          <a:extLst>
            <a:ext uri="{FF2B5EF4-FFF2-40B4-BE49-F238E27FC236}">
              <a16:creationId xmlns:a16="http://schemas.microsoft.com/office/drawing/2014/main" id="{E7646692-D0AB-407E-9903-4386451C0EC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71D7ABF2-067E-4874-8261-ABB1877D0F2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E775A4B9-DC29-4965-A624-FF91D2DC6E9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1D160821-B743-4427-BC6A-4B1D4AFC1B9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80F70195-DD30-4890-809F-21D19709914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681D9DF7-0361-4FEB-A1CA-76431A7B02F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6974F121-A9CE-4B37-86F9-B114FB2FF8E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AB97203C-D724-4657-B4DC-7FC515590F0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a:extLst>
            <a:ext uri="{FF2B5EF4-FFF2-40B4-BE49-F238E27FC236}">
              <a16:creationId xmlns:a16="http://schemas.microsoft.com/office/drawing/2014/main" id="{F2225A4F-1AFB-4BD5-ADBB-85FA2F0A293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2A2D51A1-9CE1-4A70-AEB8-5955B818220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id="{881B5023-93B7-4BF7-97FE-00C16EFA105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55A42A9F-91FB-4CBF-8694-ADA88178FA7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529" name="直線コネクタ 528">
          <a:extLst>
            <a:ext uri="{FF2B5EF4-FFF2-40B4-BE49-F238E27FC236}">
              <a16:creationId xmlns:a16="http://schemas.microsoft.com/office/drawing/2014/main" id="{32CF188F-CFFC-4728-90FE-42682D981CA1}"/>
            </a:ext>
          </a:extLst>
        </xdr:cNvPr>
        <xdr:cNvCxnSpPr/>
      </xdr:nvCxnSpPr>
      <xdr:spPr>
        <a:xfrm flipV="1">
          <a:off x="16318864" y="9749790"/>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33D4F615-F37A-440D-860E-D2AFB3709EB3}"/>
            </a:ext>
          </a:extLst>
        </xdr:cNvPr>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531" name="直線コネクタ 530">
          <a:extLst>
            <a:ext uri="{FF2B5EF4-FFF2-40B4-BE49-F238E27FC236}">
              <a16:creationId xmlns:a16="http://schemas.microsoft.com/office/drawing/2014/main" id="{AB649845-87D1-4CC4-90F8-25703CFA1E2A}"/>
            </a:ext>
          </a:extLst>
        </xdr:cNvPr>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5B7236E7-2773-4709-80D4-0AAAB112CCB8}"/>
            </a:ext>
          </a:extLst>
        </xdr:cNvPr>
        <xdr:cNvSpPr txBox="1"/>
      </xdr:nvSpPr>
      <xdr:spPr>
        <a:xfrm>
          <a:off x="16357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533" name="直線コネクタ 532">
          <a:extLst>
            <a:ext uri="{FF2B5EF4-FFF2-40B4-BE49-F238E27FC236}">
              <a16:creationId xmlns:a16="http://schemas.microsoft.com/office/drawing/2014/main" id="{C588FFCB-C9E3-442F-93F5-D471F7C698A7}"/>
            </a:ext>
          </a:extLst>
        </xdr:cNvPr>
        <xdr:cNvCxnSpPr/>
      </xdr:nvCxnSpPr>
      <xdr:spPr>
        <a:xfrm>
          <a:off x="16230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124477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85544045-42BC-4001-AD42-D9E64B552148}"/>
            </a:ext>
          </a:extLst>
        </xdr:cNvPr>
        <xdr:cNvSpPr txBox="1"/>
      </xdr:nvSpPr>
      <xdr:spPr>
        <a:xfrm>
          <a:off x="16357600" y="1024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35" name="フローチャート: 判断 534">
          <a:extLst>
            <a:ext uri="{FF2B5EF4-FFF2-40B4-BE49-F238E27FC236}">
              <a16:creationId xmlns:a16="http://schemas.microsoft.com/office/drawing/2014/main" id="{B92CD28E-0BB9-418D-A524-A68D9C2A4C2C}"/>
            </a:ext>
          </a:extLst>
        </xdr:cNvPr>
        <xdr:cNvSpPr/>
      </xdr:nvSpPr>
      <xdr:spPr>
        <a:xfrm>
          <a:off x="16268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536" name="フローチャート: 判断 535">
          <a:extLst>
            <a:ext uri="{FF2B5EF4-FFF2-40B4-BE49-F238E27FC236}">
              <a16:creationId xmlns:a16="http://schemas.microsoft.com/office/drawing/2014/main" id="{DFD55183-27DA-4C2A-B56F-16770CA0A094}"/>
            </a:ext>
          </a:extLst>
        </xdr:cNvPr>
        <xdr:cNvSpPr/>
      </xdr:nvSpPr>
      <xdr:spPr>
        <a:xfrm>
          <a:off x="15430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537" name="フローチャート: 判断 536">
          <a:extLst>
            <a:ext uri="{FF2B5EF4-FFF2-40B4-BE49-F238E27FC236}">
              <a16:creationId xmlns:a16="http://schemas.microsoft.com/office/drawing/2014/main" id="{B4550531-EEF6-4860-8A1F-D0587CD7FFBF}"/>
            </a:ext>
          </a:extLst>
        </xdr:cNvPr>
        <xdr:cNvSpPr/>
      </xdr:nvSpPr>
      <xdr:spPr>
        <a:xfrm>
          <a:off x="14541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8" name="フローチャート: 判断 537">
          <a:extLst>
            <a:ext uri="{FF2B5EF4-FFF2-40B4-BE49-F238E27FC236}">
              <a16:creationId xmlns:a16="http://schemas.microsoft.com/office/drawing/2014/main" id="{9AF642CC-CA10-4C76-8B6A-4B5728C8175C}"/>
            </a:ext>
          </a:extLst>
        </xdr:cNvPr>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39" name="フローチャート: 判断 538">
          <a:extLst>
            <a:ext uri="{FF2B5EF4-FFF2-40B4-BE49-F238E27FC236}">
              <a16:creationId xmlns:a16="http://schemas.microsoft.com/office/drawing/2014/main" id="{CBBABDC4-6D31-44D7-B125-4EB38CBF1149}"/>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E6B44D04-8525-44C4-873A-EB0FE224110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5EBEFC62-B8B9-4AD3-BFAB-20B3FAD745B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C61028E2-432F-4B47-9259-3D3FDE557FC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69926342-9775-40C1-A0AC-5FE1DAE6B01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12955095-19B9-4826-B4E0-CFAAD38B5A2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99695</xdr:rowOff>
    </xdr:from>
    <xdr:to>
      <xdr:col>85</xdr:col>
      <xdr:colOff>177800</xdr:colOff>
      <xdr:row>62</xdr:row>
      <xdr:rowOff>29845</xdr:rowOff>
    </xdr:to>
    <xdr:sp macro="" textlink="">
      <xdr:nvSpPr>
        <xdr:cNvPr id="545" name="楕円 544">
          <a:extLst>
            <a:ext uri="{FF2B5EF4-FFF2-40B4-BE49-F238E27FC236}">
              <a16:creationId xmlns:a16="http://schemas.microsoft.com/office/drawing/2014/main" id="{BAD97BFA-C314-4848-8D99-333EF9DAE060}"/>
            </a:ext>
          </a:extLst>
        </xdr:cNvPr>
        <xdr:cNvSpPr/>
      </xdr:nvSpPr>
      <xdr:spPr>
        <a:xfrm>
          <a:off x="162687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78122</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126B2E10-AAC9-4640-898F-2B1EFF4036D9}"/>
            </a:ext>
          </a:extLst>
        </xdr:cNvPr>
        <xdr:cNvSpPr txBox="1"/>
      </xdr:nvSpPr>
      <xdr:spPr>
        <a:xfrm>
          <a:off x="16357600" y="105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74930</xdr:rowOff>
    </xdr:from>
    <xdr:to>
      <xdr:col>81</xdr:col>
      <xdr:colOff>101600</xdr:colOff>
      <xdr:row>62</xdr:row>
      <xdr:rowOff>5080</xdr:rowOff>
    </xdr:to>
    <xdr:sp macro="" textlink="">
      <xdr:nvSpPr>
        <xdr:cNvPr id="547" name="楕円 546">
          <a:extLst>
            <a:ext uri="{FF2B5EF4-FFF2-40B4-BE49-F238E27FC236}">
              <a16:creationId xmlns:a16="http://schemas.microsoft.com/office/drawing/2014/main" id="{D9B31E38-DBE4-44F1-894B-C90BFE11BE01}"/>
            </a:ext>
          </a:extLst>
        </xdr:cNvPr>
        <xdr:cNvSpPr/>
      </xdr:nvSpPr>
      <xdr:spPr>
        <a:xfrm>
          <a:off x="15430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125730</xdr:rowOff>
    </xdr:from>
    <xdr:to>
      <xdr:col>85</xdr:col>
      <xdr:colOff>127000</xdr:colOff>
      <xdr:row>61</xdr:row>
      <xdr:rowOff>150495</xdr:rowOff>
    </xdr:to>
    <xdr:cxnSp macro="">
      <xdr:nvCxnSpPr>
        <xdr:cNvPr id="548" name="直線コネクタ 547">
          <a:extLst>
            <a:ext uri="{FF2B5EF4-FFF2-40B4-BE49-F238E27FC236}">
              <a16:creationId xmlns:a16="http://schemas.microsoft.com/office/drawing/2014/main" id="{00E209C1-B635-417B-9017-AE12886BC03A}"/>
            </a:ext>
          </a:extLst>
        </xdr:cNvPr>
        <xdr:cNvCxnSpPr/>
      </xdr:nvCxnSpPr>
      <xdr:spPr>
        <a:xfrm>
          <a:off x="15481300" y="1058418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52070</xdr:rowOff>
    </xdr:from>
    <xdr:to>
      <xdr:col>76</xdr:col>
      <xdr:colOff>165100</xdr:colOff>
      <xdr:row>61</xdr:row>
      <xdr:rowOff>153670</xdr:rowOff>
    </xdr:to>
    <xdr:sp macro="" textlink="">
      <xdr:nvSpPr>
        <xdr:cNvPr id="549" name="楕円 548">
          <a:extLst>
            <a:ext uri="{FF2B5EF4-FFF2-40B4-BE49-F238E27FC236}">
              <a16:creationId xmlns:a16="http://schemas.microsoft.com/office/drawing/2014/main" id="{51D4721F-30F5-43C1-95C6-D8A178A57D2C}"/>
            </a:ext>
          </a:extLst>
        </xdr:cNvPr>
        <xdr:cNvSpPr/>
      </xdr:nvSpPr>
      <xdr:spPr>
        <a:xfrm>
          <a:off x="14541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102870</xdr:rowOff>
    </xdr:from>
    <xdr:to>
      <xdr:col>81</xdr:col>
      <xdr:colOff>50800</xdr:colOff>
      <xdr:row>61</xdr:row>
      <xdr:rowOff>125730</xdr:rowOff>
    </xdr:to>
    <xdr:cxnSp macro="">
      <xdr:nvCxnSpPr>
        <xdr:cNvPr id="550" name="直線コネクタ 549">
          <a:extLst>
            <a:ext uri="{FF2B5EF4-FFF2-40B4-BE49-F238E27FC236}">
              <a16:creationId xmlns:a16="http://schemas.microsoft.com/office/drawing/2014/main" id="{4A3FAAA1-845B-4A7C-A40F-79D7C6ED5894}"/>
            </a:ext>
          </a:extLst>
        </xdr:cNvPr>
        <xdr:cNvCxnSpPr/>
      </xdr:nvCxnSpPr>
      <xdr:spPr>
        <a:xfrm>
          <a:off x="14592300" y="10561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33020</xdr:rowOff>
    </xdr:from>
    <xdr:to>
      <xdr:col>72</xdr:col>
      <xdr:colOff>38100</xdr:colOff>
      <xdr:row>61</xdr:row>
      <xdr:rowOff>134620</xdr:rowOff>
    </xdr:to>
    <xdr:sp macro="" textlink="">
      <xdr:nvSpPr>
        <xdr:cNvPr id="551" name="楕円 550">
          <a:extLst>
            <a:ext uri="{FF2B5EF4-FFF2-40B4-BE49-F238E27FC236}">
              <a16:creationId xmlns:a16="http://schemas.microsoft.com/office/drawing/2014/main" id="{5B8E4B84-035E-4290-B30E-4088126E8E0E}"/>
            </a:ext>
          </a:extLst>
        </xdr:cNvPr>
        <xdr:cNvSpPr/>
      </xdr:nvSpPr>
      <xdr:spPr>
        <a:xfrm>
          <a:off x="13652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83820</xdr:rowOff>
    </xdr:from>
    <xdr:to>
      <xdr:col>76</xdr:col>
      <xdr:colOff>114300</xdr:colOff>
      <xdr:row>61</xdr:row>
      <xdr:rowOff>102870</xdr:rowOff>
    </xdr:to>
    <xdr:cxnSp macro="">
      <xdr:nvCxnSpPr>
        <xdr:cNvPr id="552" name="直線コネクタ 551">
          <a:extLst>
            <a:ext uri="{FF2B5EF4-FFF2-40B4-BE49-F238E27FC236}">
              <a16:creationId xmlns:a16="http://schemas.microsoft.com/office/drawing/2014/main" id="{4AEC4D1C-9080-41A7-A376-2F57322DB3FF}"/>
            </a:ext>
          </a:extLst>
        </xdr:cNvPr>
        <xdr:cNvCxnSpPr/>
      </xdr:nvCxnSpPr>
      <xdr:spPr>
        <a:xfrm>
          <a:off x="13703300" y="105422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4445</xdr:rowOff>
    </xdr:from>
    <xdr:to>
      <xdr:col>67</xdr:col>
      <xdr:colOff>101600</xdr:colOff>
      <xdr:row>61</xdr:row>
      <xdr:rowOff>106045</xdr:rowOff>
    </xdr:to>
    <xdr:sp macro="" textlink="">
      <xdr:nvSpPr>
        <xdr:cNvPr id="553" name="楕円 552">
          <a:extLst>
            <a:ext uri="{FF2B5EF4-FFF2-40B4-BE49-F238E27FC236}">
              <a16:creationId xmlns:a16="http://schemas.microsoft.com/office/drawing/2014/main" id="{20A57056-39AA-4CAC-A1F0-A5D3C79050CD}"/>
            </a:ext>
          </a:extLst>
        </xdr:cNvPr>
        <xdr:cNvSpPr/>
      </xdr:nvSpPr>
      <xdr:spPr>
        <a:xfrm>
          <a:off x="12763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55245</xdr:rowOff>
    </xdr:from>
    <xdr:to>
      <xdr:col>71</xdr:col>
      <xdr:colOff>177800</xdr:colOff>
      <xdr:row>61</xdr:row>
      <xdr:rowOff>83820</xdr:rowOff>
    </xdr:to>
    <xdr:cxnSp macro="">
      <xdr:nvCxnSpPr>
        <xdr:cNvPr id="554" name="直線コネクタ 553">
          <a:extLst>
            <a:ext uri="{FF2B5EF4-FFF2-40B4-BE49-F238E27FC236}">
              <a16:creationId xmlns:a16="http://schemas.microsoft.com/office/drawing/2014/main" id="{AB1D9858-6BD4-4F97-A7D3-1F51E0C3C070}"/>
            </a:ext>
          </a:extLst>
        </xdr:cNvPr>
        <xdr:cNvCxnSpPr/>
      </xdr:nvCxnSpPr>
      <xdr:spPr>
        <a:xfrm>
          <a:off x="12814300" y="105136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34942</xdr:rowOff>
    </xdr:from>
    <xdr:ext cx="405111" cy="259045"/>
    <xdr:sp macro="" textlink="">
      <xdr:nvSpPr>
        <xdr:cNvPr id="555" name="n_1aveValue【学校施設】&#10;有形固定資産減価償却率">
          <a:extLst>
            <a:ext uri="{FF2B5EF4-FFF2-40B4-BE49-F238E27FC236}">
              <a16:creationId xmlns:a16="http://schemas.microsoft.com/office/drawing/2014/main" id="{9A804A72-DBBB-4DBD-80A3-B3D04012D7F8}"/>
            </a:ext>
          </a:extLst>
        </xdr:cNvPr>
        <xdr:cNvSpPr txBox="1"/>
      </xdr:nvSpPr>
      <xdr:spPr>
        <a:xfrm>
          <a:off x="15266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21607</xdr:rowOff>
    </xdr:from>
    <xdr:ext cx="405111" cy="259045"/>
    <xdr:sp macro="" textlink="">
      <xdr:nvSpPr>
        <xdr:cNvPr id="556" name="n_2aveValue【学校施設】&#10;有形固定資産減価償却率">
          <a:extLst>
            <a:ext uri="{FF2B5EF4-FFF2-40B4-BE49-F238E27FC236}">
              <a16:creationId xmlns:a16="http://schemas.microsoft.com/office/drawing/2014/main" id="{D5FEC689-EA39-414E-AFFB-BFE9502A1814}"/>
            </a:ext>
          </a:extLst>
        </xdr:cNvPr>
        <xdr:cNvSpPr txBox="1"/>
      </xdr:nvSpPr>
      <xdr:spPr>
        <a:xfrm>
          <a:off x="14389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557" name="n_3aveValue【学校施設】&#10;有形固定資産減価償却率">
          <a:extLst>
            <a:ext uri="{FF2B5EF4-FFF2-40B4-BE49-F238E27FC236}">
              <a16:creationId xmlns:a16="http://schemas.microsoft.com/office/drawing/2014/main" id="{AA076E45-EC87-46AE-ADDD-11280E85B84E}"/>
            </a:ext>
          </a:extLst>
        </xdr:cNvPr>
        <xdr:cNvSpPr txBox="1"/>
      </xdr:nvSpPr>
      <xdr:spPr>
        <a:xfrm>
          <a:off x="13500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558" name="n_4aveValue【学校施設】&#10;有形固定資産減価償却率">
          <a:extLst>
            <a:ext uri="{FF2B5EF4-FFF2-40B4-BE49-F238E27FC236}">
              <a16:creationId xmlns:a16="http://schemas.microsoft.com/office/drawing/2014/main" id="{A3A0C225-CB34-4AF2-A448-23B69026D78D}"/>
            </a:ext>
          </a:extLst>
        </xdr:cNvPr>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167657</xdr:rowOff>
    </xdr:from>
    <xdr:ext cx="405111" cy="259045"/>
    <xdr:sp macro="" textlink="">
      <xdr:nvSpPr>
        <xdr:cNvPr id="559" name="n_1mainValue【学校施設】&#10;有形固定資産減価償却率">
          <a:extLst>
            <a:ext uri="{FF2B5EF4-FFF2-40B4-BE49-F238E27FC236}">
              <a16:creationId xmlns:a16="http://schemas.microsoft.com/office/drawing/2014/main" id="{D479EE7F-AB89-472F-9A5D-01AA16F97FBA}"/>
            </a:ext>
          </a:extLst>
        </xdr:cNvPr>
        <xdr:cNvSpPr txBox="1"/>
      </xdr:nvSpPr>
      <xdr:spPr>
        <a:xfrm>
          <a:off x="15266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144797</xdr:rowOff>
    </xdr:from>
    <xdr:ext cx="405111" cy="259045"/>
    <xdr:sp macro="" textlink="">
      <xdr:nvSpPr>
        <xdr:cNvPr id="560" name="n_2mainValue【学校施設】&#10;有形固定資産減価償却率">
          <a:extLst>
            <a:ext uri="{FF2B5EF4-FFF2-40B4-BE49-F238E27FC236}">
              <a16:creationId xmlns:a16="http://schemas.microsoft.com/office/drawing/2014/main" id="{9625E67C-51C8-4D8E-A450-64A8CB8FAE88}"/>
            </a:ext>
          </a:extLst>
        </xdr:cNvPr>
        <xdr:cNvSpPr txBox="1"/>
      </xdr:nvSpPr>
      <xdr:spPr>
        <a:xfrm>
          <a:off x="14389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125747</xdr:rowOff>
    </xdr:from>
    <xdr:ext cx="405111" cy="259045"/>
    <xdr:sp macro="" textlink="">
      <xdr:nvSpPr>
        <xdr:cNvPr id="561" name="n_3mainValue【学校施設】&#10;有形固定資産減価償却率">
          <a:extLst>
            <a:ext uri="{FF2B5EF4-FFF2-40B4-BE49-F238E27FC236}">
              <a16:creationId xmlns:a16="http://schemas.microsoft.com/office/drawing/2014/main" id="{FDB8317A-ED14-43BD-B4F5-6F60DD023864}"/>
            </a:ext>
          </a:extLst>
        </xdr:cNvPr>
        <xdr:cNvSpPr txBox="1"/>
      </xdr:nvSpPr>
      <xdr:spPr>
        <a:xfrm>
          <a:off x="13500744" y="1058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97172</xdr:rowOff>
    </xdr:from>
    <xdr:ext cx="405111" cy="259045"/>
    <xdr:sp macro="" textlink="">
      <xdr:nvSpPr>
        <xdr:cNvPr id="562" name="n_4mainValue【学校施設】&#10;有形固定資産減価償却率">
          <a:extLst>
            <a:ext uri="{FF2B5EF4-FFF2-40B4-BE49-F238E27FC236}">
              <a16:creationId xmlns:a16="http://schemas.microsoft.com/office/drawing/2014/main" id="{EA616E19-6BE9-4E5C-A4D9-B8EC722DB657}"/>
            </a:ext>
          </a:extLst>
        </xdr:cNvPr>
        <xdr:cNvSpPr txBox="1"/>
      </xdr:nvSpPr>
      <xdr:spPr>
        <a:xfrm>
          <a:off x="12611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FF286CF1-68B1-4770-A82F-664B5A028B5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B365584B-3140-4629-A78D-BD9D1F7B6C8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9F284453-52E8-4F2F-A7CA-9EA9180D52C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D06C95DB-38CF-485C-9CF1-8352B690DCA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CB2E9D26-5D80-4111-B68E-AD2C5AE9246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A0C1FEB5-439A-453E-99AF-3A14FE217C4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CEBC0D5C-B44E-470A-962E-B254F457691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D1B21734-141D-46F5-8F9D-113C80873FC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E01B90E7-7A5C-4D13-909C-04495F956EE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3E3F6C61-EF96-4A1E-A1DC-9ACE5B30515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53FDE1B9-E4A5-4C67-8F26-11A20DE6028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4" name="直線コネクタ 573">
          <a:extLst>
            <a:ext uri="{FF2B5EF4-FFF2-40B4-BE49-F238E27FC236}">
              <a16:creationId xmlns:a16="http://schemas.microsoft.com/office/drawing/2014/main" id="{9BB768A8-FAAF-4E90-A410-86F5CD83A173}"/>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5" name="テキスト ボックス 574">
          <a:extLst>
            <a:ext uri="{FF2B5EF4-FFF2-40B4-BE49-F238E27FC236}">
              <a16:creationId xmlns:a16="http://schemas.microsoft.com/office/drawing/2014/main" id="{12CEBD65-D76F-4FCD-B739-767B1F97B1CC}"/>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6" name="直線コネクタ 575">
          <a:extLst>
            <a:ext uri="{FF2B5EF4-FFF2-40B4-BE49-F238E27FC236}">
              <a16:creationId xmlns:a16="http://schemas.microsoft.com/office/drawing/2014/main" id="{998CE405-3DAD-4583-9E57-73013D0E19EA}"/>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7" name="テキスト ボックス 576">
          <a:extLst>
            <a:ext uri="{FF2B5EF4-FFF2-40B4-BE49-F238E27FC236}">
              <a16:creationId xmlns:a16="http://schemas.microsoft.com/office/drawing/2014/main" id="{6BBBF7F6-09DC-4274-93E0-2436E011A172}"/>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8" name="直線コネクタ 577">
          <a:extLst>
            <a:ext uri="{FF2B5EF4-FFF2-40B4-BE49-F238E27FC236}">
              <a16:creationId xmlns:a16="http://schemas.microsoft.com/office/drawing/2014/main" id="{C63D9BD9-41DD-451E-A35D-676D77796901}"/>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9" name="テキスト ボックス 578">
          <a:extLst>
            <a:ext uri="{FF2B5EF4-FFF2-40B4-BE49-F238E27FC236}">
              <a16:creationId xmlns:a16="http://schemas.microsoft.com/office/drawing/2014/main" id="{9E59458B-9D6B-4876-BD53-939F782EDCB8}"/>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914742A1-7348-4CFD-83DB-B95F0A3D6EB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C3A8924C-8A16-4542-A0B8-7A00C2B144F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2" name="直線コネクタ 581">
          <a:extLst>
            <a:ext uri="{FF2B5EF4-FFF2-40B4-BE49-F238E27FC236}">
              <a16:creationId xmlns:a16="http://schemas.microsoft.com/office/drawing/2014/main" id="{B4E5DBA5-94E8-4EEE-8453-681C8BA41191}"/>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3" name="テキスト ボックス 582">
          <a:extLst>
            <a:ext uri="{FF2B5EF4-FFF2-40B4-BE49-F238E27FC236}">
              <a16:creationId xmlns:a16="http://schemas.microsoft.com/office/drawing/2014/main" id="{233D89E1-B30A-4D7B-BCEF-CD417B1E9EB0}"/>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4" name="直線コネクタ 583">
          <a:extLst>
            <a:ext uri="{FF2B5EF4-FFF2-40B4-BE49-F238E27FC236}">
              <a16:creationId xmlns:a16="http://schemas.microsoft.com/office/drawing/2014/main" id="{C1D95858-6118-484F-83A0-221301C74BA4}"/>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5" name="テキスト ボックス 584">
          <a:extLst>
            <a:ext uri="{FF2B5EF4-FFF2-40B4-BE49-F238E27FC236}">
              <a16:creationId xmlns:a16="http://schemas.microsoft.com/office/drawing/2014/main" id="{86E1B707-4F00-4333-81C9-BC4DCA5E10E3}"/>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6" name="直線コネクタ 585">
          <a:extLst>
            <a:ext uri="{FF2B5EF4-FFF2-40B4-BE49-F238E27FC236}">
              <a16:creationId xmlns:a16="http://schemas.microsoft.com/office/drawing/2014/main" id="{24E1D254-8DF2-4A8D-9660-16908F01FE84}"/>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7" name="テキスト ボックス 586">
          <a:extLst>
            <a:ext uri="{FF2B5EF4-FFF2-40B4-BE49-F238E27FC236}">
              <a16:creationId xmlns:a16="http://schemas.microsoft.com/office/drawing/2014/main" id="{C4120EE2-81DB-4582-9584-8147836A38EE}"/>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B6807BD1-246D-414E-BC2B-112875C2EF0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5620AEB6-B0FE-4778-9A07-C8E8EA34FB6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C6AEFFAC-8845-46D8-8D00-59616F0813C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591" name="直線コネクタ 590">
          <a:extLst>
            <a:ext uri="{FF2B5EF4-FFF2-40B4-BE49-F238E27FC236}">
              <a16:creationId xmlns:a16="http://schemas.microsoft.com/office/drawing/2014/main" id="{0974B2CA-F13F-47DA-8E4E-BB51749DEA9F}"/>
            </a:ext>
          </a:extLst>
        </xdr:cNvPr>
        <xdr:cNvCxnSpPr/>
      </xdr:nvCxnSpPr>
      <xdr:spPr>
        <a:xfrm flipV="1">
          <a:off x="22160864" y="9605487"/>
          <a:ext cx="0" cy="1354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592" name="【学校施設】&#10;一人当たり面積最小値テキスト">
          <a:extLst>
            <a:ext uri="{FF2B5EF4-FFF2-40B4-BE49-F238E27FC236}">
              <a16:creationId xmlns:a16="http://schemas.microsoft.com/office/drawing/2014/main" id="{7C82F31E-09E9-4C6B-A3D4-BCCF53A56F20}"/>
            </a:ext>
          </a:extLst>
        </xdr:cNvPr>
        <xdr:cNvSpPr txBox="1"/>
      </xdr:nvSpPr>
      <xdr:spPr>
        <a:xfrm>
          <a:off x="22199600" y="1096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593" name="直線コネクタ 592">
          <a:extLst>
            <a:ext uri="{FF2B5EF4-FFF2-40B4-BE49-F238E27FC236}">
              <a16:creationId xmlns:a16="http://schemas.microsoft.com/office/drawing/2014/main" id="{248A59A9-0E46-474F-8D2A-F670176C5DDA}"/>
            </a:ext>
          </a:extLst>
        </xdr:cNvPr>
        <xdr:cNvCxnSpPr/>
      </xdr:nvCxnSpPr>
      <xdr:spPr>
        <a:xfrm>
          <a:off x="22072600" y="1095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594" name="【学校施設】&#10;一人当たり面積最大値テキスト">
          <a:extLst>
            <a:ext uri="{FF2B5EF4-FFF2-40B4-BE49-F238E27FC236}">
              <a16:creationId xmlns:a16="http://schemas.microsoft.com/office/drawing/2014/main" id="{51C2CD47-1C3D-4A5C-B036-4B5C853C4EA6}"/>
            </a:ext>
          </a:extLst>
        </xdr:cNvPr>
        <xdr:cNvSpPr txBox="1"/>
      </xdr:nvSpPr>
      <xdr:spPr>
        <a:xfrm>
          <a:off x="22199600" y="938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595" name="直線コネクタ 594">
          <a:extLst>
            <a:ext uri="{FF2B5EF4-FFF2-40B4-BE49-F238E27FC236}">
              <a16:creationId xmlns:a16="http://schemas.microsoft.com/office/drawing/2014/main" id="{1E93C3AF-D5E7-4984-8712-5AFDEDAD00B8}"/>
            </a:ext>
          </a:extLst>
        </xdr:cNvPr>
        <xdr:cNvCxnSpPr/>
      </xdr:nvCxnSpPr>
      <xdr:spPr>
        <a:xfrm>
          <a:off x="22072600" y="960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47801</xdr:rowOff>
    </xdr:from>
    <xdr:ext cx="469744" cy="259045"/>
    <xdr:sp macro="" textlink="">
      <xdr:nvSpPr>
        <xdr:cNvPr id="596" name="【学校施設】&#10;一人当たり面積平均値テキスト">
          <a:extLst>
            <a:ext uri="{FF2B5EF4-FFF2-40B4-BE49-F238E27FC236}">
              <a16:creationId xmlns:a16="http://schemas.microsoft.com/office/drawing/2014/main" id="{8253FCF9-3B74-4940-B2B3-0CBDA903FDDD}"/>
            </a:ext>
          </a:extLst>
        </xdr:cNvPr>
        <xdr:cNvSpPr txBox="1"/>
      </xdr:nvSpPr>
      <xdr:spPr>
        <a:xfrm>
          <a:off x="22199600" y="10163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597" name="フローチャート: 判断 596">
          <a:extLst>
            <a:ext uri="{FF2B5EF4-FFF2-40B4-BE49-F238E27FC236}">
              <a16:creationId xmlns:a16="http://schemas.microsoft.com/office/drawing/2014/main" id="{F02F7AB9-7150-4F39-A32F-1653721B441A}"/>
            </a:ext>
          </a:extLst>
        </xdr:cNvPr>
        <xdr:cNvSpPr/>
      </xdr:nvSpPr>
      <xdr:spPr>
        <a:xfrm>
          <a:off x="221107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598" name="フローチャート: 判断 597">
          <a:extLst>
            <a:ext uri="{FF2B5EF4-FFF2-40B4-BE49-F238E27FC236}">
              <a16:creationId xmlns:a16="http://schemas.microsoft.com/office/drawing/2014/main" id="{4F1BE9F8-A34D-4CA1-B0DA-31DE2006E29B}"/>
            </a:ext>
          </a:extLst>
        </xdr:cNvPr>
        <xdr:cNvSpPr/>
      </xdr:nvSpPr>
      <xdr:spPr>
        <a:xfrm>
          <a:off x="21272500" y="10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599" name="フローチャート: 判断 598">
          <a:extLst>
            <a:ext uri="{FF2B5EF4-FFF2-40B4-BE49-F238E27FC236}">
              <a16:creationId xmlns:a16="http://schemas.microsoft.com/office/drawing/2014/main" id="{3798053F-CF5C-4CFE-A3EE-9C96467E3AA5}"/>
            </a:ext>
          </a:extLst>
        </xdr:cNvPr>
        <xdr:cNvSpPr/>
      </xdr:nvSpPr>
      <xdr:spPr>
        <a:xfrm>
          <a:off x="20383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600" name="フローチャート: 判断 599">
          <a:extLst>
            <a:ext uri="{FF2B5EF4-FFF2-40B4-BE49-F238E27FC236}">
              <a16:creationId xmlns:a16="http://schemas.microsoft.com/office/drawing/2014/main" id="{FB63E601-896F-4E65-A327-4E8B96D32E27}"/>
            </a:ext>
          </a:extLst>
        </xdr:cNvPr>
        <xdr:cNvSpPr/>
      </xdr:nvSpPr>
      <xdr:spPr>
        <a:xfrm>
          <a:off x="19494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601" name="フローチャート: 判断 600">
          <a:extLst>
            <a:ext uri="{FF2B5EF4-FFF2-40B4-BE49-F238E27FC236}">
              <a16:creationId xmlns:a16="http://schemas.microsoft.com/office/drawing/2014/main" id="{4089092B-4A51-4936-B5B4-71C12BD8E7A0}"/>
            </a:ext>
          </a:extLst>
        </xdr:cNvPr>
        <xdr:cNvSpPr/>
      </xdr:nvSpPr>
      <xdr:spPr>
        <a:xfrm>
          <a:off x="18605500" y="1034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C21F55B1-DF1E-4125-AE2F-88EC253E74C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BFE79591-BD14-4FF2-AC64-A62C0069DAF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DD3ED1B-085D-4D84-9568-7CC20533643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4F8FC3C-1013-4BC0-9E36-02AEFF61392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47EA24D4-803B-40E6-9C6A-D793E87B96B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84931</xdr:rowOff>
    </xdr:from>
    <xdr:to>
      <xdr:col>116</xdr:col>
      <xdr:colOff>114300</xdr:colOff>
      <xdr:row>62</xdr:row>
      <xdr:rowOff>15081</xdr:rowOff>
    </xdr:to>
    <xdr:sp macro="" textlink="">
      <xdr:nvSpPr>
        <xdr:cNvPr id="607" name="楕円 606">
          <a:extLst>
            <a:ext uri="{FF2B5EF4-FFF2-40B4-BE49-F238E27FC236}">
              <a16:creationId xmlns:a16="http://schemas.microsoft.com/office/drawing/2014/main" id="{1851D509-884A-4BEA-A24B-78A8682B40D2}"/>
            </a:ext>
          </a:extLst>
        </xdr:cNvPr>
        <xdr:cNvSpPr/>
      </xdr:nvSpPr>
      <xdr:spPr>
        <a:xfrm>
          <a:off x="22110700" y="1054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63358</xdr:rowOff>
    </xdr:from>
    <xdr:ext cx="469744" cy="259045"/>
    <xdr:sp macro="" textlink="">
      <xdr:nvSpPr>
        <xdr:cNvPr id="608" name="【学校施設】&#10;一人当たり面積該当値テキスト">
          <a:extLst>
            <a:ext uri="{FF2B5EF4-FFF2-40B4-BE49-F238E27FC236}">
              <a16:creationId xmlns:a16="http://schemas.microsoft.com/office/drawing/2014/main" id="{FEBC2C08-6469-42E5-A9A3-B352C92C5148}"/>
            </a:ext>
          </a:extLst>
        </xdr:cNvPr>
        <xdr:cNvSpPr txBox="1"/>
      </xdr:nvSpPr>
      <xdr:spPr>
        <a:xfrm>
          <a:off x="22199600" y="1052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86360</xdr:rowOff>
    </xdr:from>
    <xdr:to>
      <xdr:col>112</xdr:col>
      <xdr:colOff>38100</xdr:colOff>
      <xdr:row>62</xdr:row>
      <xdr:rowOff>16510</xdr:rowOff>
    </xdr:to>
    <xdr:sp macro="" textlink="">
      <xdr:nvSpPr>
        <xdr:cNvPr id="609" name="楕円 608">
          <a:extLst>
            <a:ext uri="{FF2B5EF4-FFF2-40B4-BE49-F238E27FC236}">
              <a16:creationId xmlns:a16="http://schemas.microsoft.com/office/drawing/2014/main" id="{5F645696-ECF6-4E4B-8E69-0743555EDF95}"/>
            </a:ext>
          </a:extLst>
        </xdr:cNvPr>
        <xdr:cNvSpPr/>
      </xdr:nvSpPr>
      <xdr:spPr>
        <a:xfrm>
          <a:off x="21272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135731</xdr:rowOff>
    </xdr:from>
    <xdr:to>
      <xdr:col>116</xdr:col>
      <xdr:colOff>63500</xdr:colOff>
      <xdr:row>61</xdr:row>
      <xdr:rowOff>137160</xdr:rowOff>
    </xdr:to>
    <xdr:cxnSp macro="">
      <xdr:nvCxnSpPr>
        <xdr:cNvPr id="610" name="直線コネクタ 609">
          <a:extLst>
            <a:ext uri="{FF2B5EF4-FFF2-40B4-BE49-F238E27FC236}">
              <a16:creationId xmlns:a16="http://schemas.microsoft.com/office/drawing/2014/main" id="{6A4A06DF-1DBF-4186-B0B8-EEC7B3FBC710}"/>
            </a:ext>
          </a:extLst>
        </xdr:cNvPr>
        <xdr:cNvCxnSpPr/>
      </xdr:nvCxnSpPr>
      <xdr:spPr>
        <a:xfrm flipV="1">
          <a:off x="21323300" y="10594181"/>
          <a:ext cx="8382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119221</xdr:rowOff>
    </xdr:from>
    <xdr:to>
      <xdr:col>107</xdr:col>
      <xdr:colOff>101600</xdr:colOff>
      <xdr:row>62</xdr:row>
      <xdr:rowOff>49371</xdr:rowOff>
    </xdr:to>
    <xdr:sp macro="" textlink="">
      <xdr:nvSpPr>
        <xdr:cNvPr id="611" name="楕円 610">
          <a:extLst>
            <a:ext uri="{FF2B5EF4-FFF2-40B4-BE49-F238E27FC236}">
              <a16:creationId xmlns:a16="http://schemas.microsoft.com/office/drawing/2014/main" id="{0942A593-9AE8-4F16-B0C2-156DBC507B67}"/>
            </a:ext>
          </a:extLst>
        </xdr:cNvPr>
        <xdr:cNvSpPr/>
      </xdr:nvSpPr>
      <xdr:spPr>
        <a:xfrm>
          <a:off x="20383500" y="1057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137160</xdr:rowOff>
    </xdr:from>
    <xdr:to>
      <xdr:col>111</xdr:col>
      <xdr:colOff>177800</xdr:colOff>
      <xdr:row>61</xdr:row>
      <xdr:rowOff>170021</xdr:rowOff>
    </xdr:to>
    <xdr:cxnSp macro="">
      <xdr:nvCxnSpPr>
        <xdr:cNvPr id="612" name="直線コネクタ 611">
          <a:extLst>
            <a:ext uri="{FF2B5EF4-FFF2-40B4-BE49-F238E27FC236}">
              <a16:creationId xmlns:a16="http://schemas.microsoft.com/office/drawing/2014/main" id="{47BCC9AD-9452-41AF-B714-69C13FC46669}"/>
            </a:ext>
          </a:extLst>
        </xdr:cNvPr>
        <xdr:cNvCxnSpPr/>
      </xdr:nvCxnSpPr>
      <xdr:spPr>
        <a:xfrm flipV="1">
          <a:off x="20434300" y="10595610"/>
          <a:ext cx="889000" cy="3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119221</xdr:rowOff>
    </xdr:from>
    <xdr:to>
      <xdr:col>102</xdr:col>
      <xdr:colOff>165100</xdr:colOff>
      <xdr:row>62</xdr:row>
      <xdr:rowOff>49371</xdr:rowOff>
    </xdr:to>
    <xdr:sp macro="" textlink="">
      <xdr:nvSpPr>
        <xdr:cNvPr id="613" name="楕円 612">
          <a:extLst>
            <a:ext uri="{FF2B5EF4-FFF2-40B4-BE49-F238E27FC236}">
              <a16:creationId xmlns:a16="http://schemas.microsoft.com/office/drawing/2014/main" id="{D56CEE7D-0772-4E04-967C-65785AEBE43D}"/>
            </a:ext>
          </a:extLst>
        </xdr:cNvPr>
        <xdr:cNvSpPr/>
      </xdr:nvSpPr>
      <xdr:spPr>
        <a:xfrm>
          <a:off x="19494500" y="1057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170021</xdr:rowOff>
    </xdr:from>
    <xdr:to>
      <xdr:col>107</xdr:col>
      <xdr:colOff>50800</xdr:colOff>
      <xdr:row>61</xdr:row>
      <xdr:rowOff>170021</xdr:rowOff>
    </xdr:to>
    <xdr:cxnSp macro="">
      <xdr:nvCxnSpPr>
        <xdr:cNvPr id="614" name="直線コネクタ 613">
          <a:extLst>
            <a:ext uri="{FF2B5EF4-FFF2-40B4-BE49-F238E27FC236}">
              <a16:creationId xmlns:a16="http://schemas.microsoft.com/office/drawing/2014/main" id="{2D929D77-6567-41CC-A093-6DFAEF5337E4}"/>
            </a:ext>
          </a:extLst>
        </xdr:cNvPr>
        <xdr:cNvCxnSpPr/>
      </xdr:nvCxnSpPr>
      <xdr:spPr>
        <a:xfrm>
          <a:off x="19545300" y="10628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119221</xdr:rowOff>
    </xdr:from>
    <xdr:to>
      <xdr:col>98</xdr:col>
      <xdr:colOff>38100</xdr:colOff>
      <xdr:row>62</xdr:row>
      <xdr:rowOff>49371</xdr:rowOff>
    </xdr:to>
    <xdr:sp macro="" textlink="">
      <xdr:nvSpPr>
        <xdr:cNvPr id="615" name="楕円 614">
          <a:extLst>
            <a:ext uri="{FF2B5EF4-FFF2-40B4-BE49-F238E27FC236}">
              <a16:creationId xmlns:a16="http://schemas.microsoft.com/office/drawing/2014/main" id="{281C6F72-332C-4F29-98A5-5B6E66E26FC3}"/>
            </a:ext>
          </a:extLst>
        </xdr:cNvPr>
        <xdr:cNvSpPr/>
      </xdr:nvSpPr>
      <xdr:spPr>
        <a:xfrm>
          <a:off x="18605500" y="1057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170021</xdr:rowOff>
    </xdr:from>
    <xdr:to>
      <xdr:col>102</xdr:col>
      <xdr:colOff>114300</xdr:colOff>
      <xdr:row>61</xdr:row>
      <xdr:rowOff>170021</xdr:rowOff>
    </xdr:to>
    <xdr:cxnSp macro="">
      <xdr:nvCxnSpPr>
        <xdr:cNvPr id="616" name="直線コネクタ 615">
          <a:extLst>
            <a:ext uri="{FF2B5EF4-FFF2-40B4-BE49-F238E27FC236}">
              <a16:creationId xmlns:a16="http://schemas.microsoft.com/office/drawing/2014/main" id="{7B26AB87-2BAB-4691-8D09-FDBBD6117542}"/>
            </a:ext>
          </a:extLst>
        </xdr:cNvPr>
        <xdr:cNvCxnSpPr/>
      </xdr:nvCxnSpPr>
      <xdr:spPr>
        <a:xfrm>
          <a:off x="18656300" y="10628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154481</xdr:rowOff>
    </xdr:from>
    <xdr:ext cx="469744" cy="259045"/>
    <xdr:sp macro="" textlink="">
      <xdr:nvSpPr>
        <xdr:cNvPr id="617" name="n_1aveValue【学校施設】&#10;一人当たり面積">
          <a:extLst>
            <a:ext uri="{FF2B5EF4-FFF2-40B4-BE49-F238E27FC236}">
              <a16:creationId xmlns:a16="http://schemas.microsoft.com/office/drawing/2014/main" id="{4502316A-0EAB-4CE8-85A6-5DC5025B7FB2}"/>
            </a:ext>
          </a:extLst>
        </xdr:cNvPr>
        <xdr:cNvSpPr txBox="1"/>
      </xdr:nvSpPr>
      <xdr:spPr>
        <a:xfrm>
          <a:off x="21075727" y="1009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1605</xdr:rowOff>
    </xdr:from>
    <xdr:ext cx="469744" cy="259045"/>
    <xdr:sp macro="" textlink="">
      <xdr:nvSpPr>
        <xdr:cNvPr id="618" name="n_2aveValue【学校施設】&#10;一人当たり面積">
          <a:extLst>
            <a:ext uri="{FF2B5EF4-FFF2-40B4-BE49-F238E27FC236}">
              <a16:creationId xmlns:a16="http://schemas.microsoft.com/office/drawing/2014/main" id="{1C3D5775-F235-403D-B1F6-B85137ACE8E1}"/>
            </a:ext>
          </a:extLst>
        </xdr:cNvPr>
        <xdr:cNvSpPr txBox="1"/>
      </xdr:nvSpPr>
      <xdr:spPr>
        <a:xfrm>
          <a:off x="20199427" y="1011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14464</xdr:rowOff>
    </xdr:from>
    <xdr:ext cx="469744" cy="259045"/>
    <xdr:sp macro="" textlink="">
      <xdr:nvSpPr>
        <xdr:cNvPr id="619" name="n_3aveValue【学校施設】&#10;一人当たり面積">
          <a:extLst>
            <a:ext uri="{FF2B5EF4-FFF2-40B4-BE49-F238E27FC236}">
              <a16:creationId xmlns:a16="http://schemas.microsoft.com/office/drawing/2014/main" id="{A50F3A9C-6CFA-4FF7-8982-40C9F3F5D055}"/>
            </a:ext>
          </a:extLst>
        </xdr:cNvPr>
        <xdr:cNvSpPr txBox="1"/>
      </xdr:nvSpPr>
      <xdr:spPr>
        <a:xfrm>
          <a:off x="19310427" y="1013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8748</xdr:rowOff>
    </xdr:from>
    <xdr:ext cx="469744" cy="259045"/>
    <xdr:sp macro="" textlink="">
      <xdr:nvSpPr>
        <xdr:cNvPr id="620" name="n_4aveValue【学校施設】&#10;一人当たり面積">
          <a:extLst>
            <a:ext uri="{FF2B5EF4-FFF2-40B4-BE49-F238E27FC236}">
              <a16:creationId xmlns:a16="http://schemas.microsoft.com/office/drawing/2014/main" id="{06484190-E700-47C2-B712-B45CB774C3C7}"/>
            </a:ext>
          </a:extLst>
        </xdr:cNvPr>
        <xdr:cNvSpPr txBox="1"/>
      </xdr:nvSpPr>
      <xdr:spPr>
        <a:xfrm>
          <a:off x="18421427" y="1012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7637</xdr:rowOff>
    </xdr:from>
    <xdr:ext cx="469744" cy="259045"/>
    <xdr:sp macro="" textlink="">
      <xdr:nvSpPr>
        <xdr:cNvPr id="621" name="n_1mainValue【学校施設】&#10;一人当たり面積">
          <a:extLst>
            <a:ext uri="{FF2B5EF4-FFF2-40B4-BE49-F238E27FC236}">
              <a16:creationId xmlns:a16="http://schemas.microsoft.com/office/drawing/2014/main" id="{39A59880-361F-487E-A592-95614C128E87}"/>
            </a:ext>
          </a:extLst>
        </xdr:cNvPr>
        <xdr:cNvSpPr txBox="1"/>
      </xdr:nvSpPr>
      <xdr:spPr>
        <a:xfrm>
          <a:off x="2107572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40498</xdr:rowOff>
    </xdr:from>
    <xdr:ext cx="469744" cy="259045"/>
    <xdr:sp macro="" textlink="">
      <xdr:nvSpPr>
        <xdr:cNvPr id="622" name="n_2mainValue【学校施設】&#10;一人当たり面積">
          <a:extLst>
            <a:ext uri="{FF2B5EF4-FFF2-40B4-BE49-F238E27FC236}">
              <a16:creationId xmlns:a16="http://schemas.microsoft.com/office/drawing/2014/main" id="{590B9D13-9EB9-46CD-BBFB-9582FF1095CD}"/>
            </a:ext>
          </a:extLst>
        </xdr:cNvPr>
        <xdr:cNvSpPr txBox="1"/>
      </xdr:nvSpPr>
      <xdr:spPr>
        <a:xfrm>
          <a:off x="20199427" y="1067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40498</xdr:rowOff>
    </xdr:from>
    <xdr:ext cx="469744" cy="259045"/>
    <xdr:sp macro="" textlink="">
      <xdr:nvSpPr>
        <xdr:cNvPr id="623" name="n_3mainValue【学校施設】&#10;一人当たり面積">
          <a:extLst>
            <a:ext uri="{FF2B5EF4-FFF2-40B4-BE49-F238E27FC236}">
              <a16:creationId xmlns:a16="http://schemas.microsoft.com/office/drawing/2014/main" id="{FD75093F-F413-4481-A31A-D8B12D086B7B}"/>
            </a:ext>
          </a:extLst>
        </xdr:cNvPr>
        <xdr:cNvSpPr txBox="1"/>
      </xdr:nvSpPr>
      <xdr:spPr>
        <a:xfrm>
          <a:off x="19310427" y="1067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40498</xdr:rowOff>
    </xdr:from>
    <xdr:ext cx="469744" cy="259045"/>
    <xdr:sp macro="" textlink="">
      <xdr:nvSpPr>
        <xdr:cNvPr id="624" name="n_4mainValue【学校施設】&#10;一人当たり面積">
          <a:extLst>
            <a:ext uri="{FF2B5EF4-FFF2-40B4-BE49-F238E27FC236}">
              <a16:creationId xmlns:a16="http://schemas.microsoft.com/office/drawing/2014/main" id="{FE60F41D-F926-4BE6-B936-8FB98053F801}"/>
            </a:ext>
          </a:extLst>
        </xdr:cNvPr>
        <xdr:cNvSpPr txBox="1"/>
      </xdr:nvSpPr>
      <xdr:spPr>
        <a:xfrm>
          <a:off x="18421427" y="1067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55AC3E03-7EC9-4508-8C1D-72AC1733591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5827D234-D22B-4916-A6E7-44C670068CA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430F15AE-0328-4A0B-AFEF-86C695199D2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88190A3F-F239-4286-892F-4D570B165DE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EDB57C97-8258-41E8-B277-A3964846FA0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A5B979AD-EA02-4B03-9BEC-2C75601AA3A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457CC112-59EA-4B7E-BF63-A0E82E18BCE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7E1D7A60-856E-4870-BD9C-03E76A3CCC6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0F608D76-40ED-4571-A8F5-BD54B400D25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2BA7E7CF-75AC-416B-8910-5174FEDB4E9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BF413EA1-3B5C-4FCF-9FFD-62E25677E20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BB68105B-6003-4B08-9D80-844974D6E7D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1F1E473F-9E7C-41C4-B2BF-0FB89864382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392F5EA6-31A3-4624-91AE-5F3EE9C82B3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B8E8C582-ECC8-47A5-9AA4-FD5E5E74F9F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1DB3F013-C65F-47AF-8167-98C4BC8ECBE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9A2C2E2A-B15C-4153-A9E1-BAA9AE9E09C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688C53D7-5F5E-412C-A618-76F9991AC79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E3CB16EC-1CA4-499D-9CBC-7DAA20A615C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3EF6AA55-3696-43F0-97C6-C207E061940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DA4E9F11-8A3B-4715-8855-66A11F36E66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8C93F74D-2D45-48B1-98B2-C9B1B1B5941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65DBD97C-CE65-4848-B5B3-4A5BEC1B18A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A617D0AE-C28C-4610-8B16-ACEEB172A1F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E82B1E1D-8147-4784-A006-82412A41A43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CB4352D7-8822-4E6A-9DA6-4820655D987D}"/>
            </a:ext>
          </a:extLst>
        </xdr:cNvPr>
        <xdr:cNvCxnSpPr/>
      </xdr:nvCxnSpPr>
      <xdr:spPr>
        <a:xfrm flipV="1">
          <a:off x="16318864" y="1349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B08D25BC-4641-4937-9E9C-9C1312B043E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18D1E341-7C69-490F-B1D7-6766E1EE266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653" name="【児童館】&#10;有形固定資産減価償却率最大値テキスト">
          <a:extLst>
            <a:ext uri="{FF2B5EF4-FFF2-40B4-BE49-F238E27FC236}">
              <a16:creationId xmlns:a16="http://schemas.microsoft.com/office/drawing/2014/main" id="{E3FDF7B8-9A71-445B-8D1F-E06479FB27BD}"/>
            </a:ext>
          </a:extLst>
        </xdr:cNvPr>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654" name="直線コネクタ 653">
          <a:extLst>
            <a:ext uri="{FF2B5EF4-FFF2-40B4-BE49-F238E27FC236}">
              <a16:creationId xmlns:a16="http://schemas.microsoft.com/office/drawing/2014/main" id="{A013F3FA-7C7C-4604-BBB7-5246DA8C735B}"/>
            </a:ext>
          </a:extLst>
        </xdr:cNvPr>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655" name="【児童館】&#10;有形固定資産減価償却率平均値テキスト">
          <a:extLst>
            <a:ext uri="{FF2B5EF4-FFF2-40B4-BE49-F238E27FC236}">
              <a16:creationId xmlns:a16="http://schemas.microsoft.com/office/drawing/2014/main" id="{63EC69A2-C2C0-4C19-99CB-9FD3DB786725}"/>
            </a:ext>
          </a:extLst>
        </xdr:cNvPr>
        <xdr:cNvSpPr txBox="1"/>
      </xdr:nvSpPr>
      <xdr:spPr>
        <a:xfrm>
          <a:off x="16357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656" name="フローチャート: 判断 655">
          <a:extLst>
            <a:ext uri="{FF2B5EF4-FFF2-40B4-BE49-F238E27FC236}">
              <a16:creationId xmlns:a16="http://schemas.microsoft.com/office/drawing/2014/main" id="{599DDEE1-A1F4-4767-B688-1B4E569CA516}"/>
            </a:ext>
          </a:extLst>
        </xdr:cNvPr>
        <xdr:cNvSpPr/>
      </xdr:nvSpPr>
      <xdr:spPr>
        <a:xfrm>
          <a:off x="16268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57" name="フローチャート: 判断 656">
          <a:extLst>
            <a:ext uri="{FF2B5EF4-FFF2-40B4-BE49-F238E27FC236}">
              <a16:creationId xmlns:a16="http://schemas.microsoft.com/office/drawing/2014/main" id="{80A1D6EB-C71F-40CB-9BE2-E143CB84F28B}"/>
            </a:ext>
          </a:extLst>
        </xdr:cNvPr>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58" name="フローチャート: 判断 657">
          <a:extLst>
            <a:ext uri="{FF2B5EF4-FFF2-40B4-BE49-F238E27FC236}">
              <a16:creationId xmlns:a16="http://schemas.microsoft.com/office/drawing/2014/main" id="{9F2E1225-1AF0-4CFD-BDAE-B947B0427E6C}"/>
            </a:ext>
          </a:extLst>
        </xdr:cNvPr>
        <xdr:cNvSpPr/>
      </xdr:nvSpPr>
      <xdr:spPr>
        <a:xfrm>
          <a:off x="14541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659" name="フローチャート: 判断 658">
          <a:extLst>
            <a:ext uri="{FF2B5EF4-FFF2-40B4-BE49-F238E27FC236}">
              <a16:creationId xmlns:a16="http://schemas.microsoft.com/office/drawing/2014/main" id="{A9CEC432-2CE9-4712-A4D2-E29BD4643E19}"/>
            </a:ext>
          </a:extLst>
        </xdr:cNvPr>
        <xdr:cNvSpPr/>
      </xdr:nvSpPr>
      <xdr:spPr>
        <a:xfrm>
          <a:off x="1365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660" name="フローチャート: 判断 659">
          <a:extLst>
            <a:ext uri="{FF2B5EF4-FFF2-40B4-BE49-F238E27FC236}">
              <a16:creationId xmlns:a16="http://schemas.microsoft.com/office/drawing/2014/main" id="{F555F1C9-0D35-45CD-845D-1DD436847B66}"/>
            </a:ext>
          </a:extLst>
        </xdr:cNvPr>
        <xdr:cNvSpPr/>
      </xdr:nvSpPr>
      <xdr:spPr>
        <a:xfrm>
          <a:off x="12763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E2A17C31-5458-4CD5-A904-114019C014F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B5CCADAE-FB10-44ED-937A-70506577031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5818C16B-3A0B-4D7B-9119-01CF803A725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66EB1BCB-BA46-419A-8035-130BAF26066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D4DAAC8C-574E-4A11-9C6C-8F2F293DE39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363</xdr:rowOff>
    </xdr:from>
    <xdr:to>
      <xdr:col>85</xdr:col>
      <xdr:colOff>177800</xdr:colOff>
      <xdr:row>85</xdr:row>
      <xdr:rowOff>101963</xdr:rowOff>
    </xdr:to>
    <xdr:sp macro="" textlink="">
      <xdr:nvSpPr>
        <xdr:cNvPr id="666" name="楕円 665">
          <a:extLst>
            <a:ext uri="{FF2B5EF4-FFF2-40B4-BE49-F238E27FC236}">
              <a16:creationId xmlns:a16="http://schemas.microsoft.com/office/drawing/2014/main" id="{E3753E4D-4969-4A51-8745-AD0A79A570A3}"/>
            </a:ext>
          </a:extLst>
        </xdr:cNvPr>
        <xdr:cNvSpPr/>
      </xdr:nvSpPr>
      <xdr:spPr>
        <a:xfrm>
          <a:off x="16268700" y="1457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150240</xdr:rowOff>
    </xdr:from>
    <xdr:ext cx="405111" cy="259045"/>
    <xdr:sp macro="" textlink="">
      <xdr:nvSpPr>
        <xdr:cNvPr id="667" name="【児童館】&#10;有形固定資産減価償却率該当値テキスト">
          <a:extLst>
            <a:ext uri="{FF2B5EF4-FFF2-40B4-BE49-F238E27FC236}">
              <a16:creationId xmlns:a16="http://schemas.microsoft.com/office/drawing/2014/main" id="{E36E507E-2592-4427-8F5C-82CFB88E032C}"/>
            </a:ext>
          </a:extLst>
        </xdr:cNvPr>
        <xdr:cNvSpPr txBox="1"/>
      </xdr:nvSpPr>
      <xdr:spPr>
        <a:xfrm>
          <a:off x="16357600" y="1455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139156</xdr:rowOff>
    </xdr:from>
    <xdr:to>
      <xdr:col>81</xdr:col>
      <xdr:colOff>101600</xdr:colOff>
      <xdr:row>85</xdr:row>
      <xdr:rowOff>69306</xdr:rowOff>
    </xdr:to>
    <xdr:sp macro="" textlink="">
      <xdr:nvSpPr>
        <xdr:cNvPr id="668" name="楕円 667">
          <a:extLst>
            <a:ext uri="{FF2B5EF4-FFF2-40B4-BE49-F238E27FC236}">
              <a16:creationId xmlns:a16="http://schemas.microsoft.com/office/drawing/2014/main" id="{0F5C9739-6CB2-4264-A7F1-0DD9BB3050F3}"/>
            </a:ext>
          </a:extLst>
        </xdr:cNvPr>
        <xdr:cNvSpPr/>
      </xdr:nvSpPr>
      <xdr:spPr>
        <a:xfrm>
          <a:off x="15430500" y="1454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18506</xdr:rowOff>
    </xdr:from>
    <xdr:to>
      <xdr:col>85</xdr:col>
      <xdr:colOff>127000</xdr:colOff>
      <xdr:row>85</xdr:row>
      <xdr:rowOff>51163</xdr:rowOff>
    </xdr:to>
    <xdr:cxnSp macro="">
      <xdr:nvCxnSpPr>
        <xdr:cNvPr id="669" name="直線コネクタ 668">
          <a:extLst>
            <a:ext uri="{FF2B5EF4-FFF2-40B4-BE49-F238E27FC236}">
              <a16:creationId xmlns:a16="http://schemas.microsoft.com/office/drawing/2014/main" id="{B34EEC8B-1FFF-44D1-84D0-FDE95502D4EC}"/>
            </a:ext>
          </a:extLst>
        </xdr:cNvPr>
        <xdr:cNvCxnSpPr/>
      </xdr:nvCxnSpPr>
      <xdr:spPr>
        <a:xfrm>
          <a:off x="15481300" y="1459175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106499</xdr:rowOff>
    </xdr:from>
    <xdr:to>
      <xdr:col>76</xdr:col>
      <xdr:colOff>165100</xdr:colOff>
      <xdr:row>85</xdr:row>
      <xdr:rowOff>36649</xdr:rowOff>
    </xdr:to>
    <xdr:sp macro="" textlink="">
      <xdr:nvSpPr>
        <xdr:cNvPr id="670" name="楕円 669">
          <a:extLst>
            <a:ext uri="{FF2B5EF4-FFF2-40B4-BE49-F238E27FC236}">
              <a16:creationId xmlns:a16="http://schemas.microsoft.com/office/drawing/2014/main" id="{EE1B45F8-C45A-40B5-9119-05C53C64FE04}"/>
            </a:ext>
          </a:extLst>
        </xdr:cNvPr>
        <xdr:cNvSpPr/>
      </xdr:nvSpPr>
      <xdr:spPr>
        <a:xfrm>
          <a:off x="14541500" y="145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157299</xdr:rowOff>
    </xdr:from>
    <xdr:to>
      <xdr:col>81</xdr:col>
      <xdr:colOff>50800</xdr:colOff>
      <xdr:row>85</xdr:row>
      <xdr:rowOff>18506</xdr:rowOff>
    </xdr:to>
    <xdr:cxnSp macro="">
      <xdr:nvCxnSpPr>
        <xdr:cNvPr id="671" name="直線コネクタ 670">
          <a:extLst>
            <a:ext uri="{FF2B5EF4-FFF2-40B4-BE49-F238E27FC236}">
              <a16:creationId xmlns:a16="http://schemas.microsoft.com/office/drawing/2014/main" id="{6C7EEC81-16CC-4F11-B930-D5A51AF5E1A4}"/>
            </a:ext>
          </a:extLst>
        </xdr:cNvPr>
        <xdr:cNvCxnSpPr/>
      </xdr:nvCxnSpPr>
      <xdr:spPr>
        <a:xfrm>
          <a:off x="14592300" y="145590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73842</xdr:rowOff>
    </xdr:from>
    <xdr:to>
      <xdr:col>72</xdr:col>
      <xdr:colOff>38100</xdr:colOff>
      <xdr:row>85</xdr:row>
      <xdr:rowOff>3992</xdr:rowOff>
    </xdr:to>
    <xdr:sp macro="" textlink="">
      <xdr:nvSpPr>
        <xdr:cNvPr id="672" name="楕円 671">
          <a:extLst>
            <a:ext uri="{FF2B5EF4-FFF2-40B4-BE49-F238E27FC236}">
              <a16:creationId xmlns:a16="http://schemas.microsoft.com/office/drawing/2014/main" id="{6BF8A684-9363-4ECA-92C9-8FBB3FD01E06}"/>
            </a:ext>
          </a:extLst>
        </xdr:cNvPr>
        <xdr:cNvSpPr/>
      </xdr:nvSpPr>
      <xdr:spPr>
        <a:xfrm>
          <a:off x="13652500" y="144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124642</xdr:rowOff>
    </xdr:from>
    <xdr:to>
      <xdr:col>76</xdr:col>
      <xdr:colOff>114300</xdr:colOff>
      <xdr:row>84</xdr:row>
      <xdr:rowOff>157299</xdr:rowOff>
    </xdr:to>
    <xdr:cxnSp macro="">
      <xdr:nvCxnSpPr>
        <xdr:cNvPr id="673" name="直線コネクタ 672">
          <a:extLst>
            <a:ext uri="{FF2B5EF4-FFF2-40B4-BE49-F238E27FC236}">
              <a16:creationId xmlns:a16="http://schemas.microsoft.com/office/drawing/2014/main" id="{41DE1CDF-ED5A-450F-9000-FEE94DD61A88}"/>
            </a:ext>
          </a:extLst>
        </xdr:cNvPr>
        <xdr:cNvCxnSpPr/>
      </xdr:nvCxnSpPr>
      <xdr:spPr>
        <a:xfrm>
          <a:off x="13703300" y="1452644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41184</xdr:rowOff>
    </xdr:from>
    <xdr:to>
      <xdr:col>67</xdr:col>
      <xdr:colOff>101600</xdr:colOff>
      <xdr:row>84</xdr:row>
      <xdr:rowOff>142784</xdr:rowOff>
    </xdr:to>
    <xdr:sp macro="" textlink="">
      <xdr:nvSpPr>
        <xdr:cNvPr id="674" name="楕円 673">
          <a:extLst>
            <a:ext uri="{FF2B5EF4-FFF2-40B4-BE49-F238E27FC236}">
              <a16:creationId xmlns:a16="http://schemas.microsoft.com/office/drawing/2014/main" id="{AE15BF96-D4D7-4FE5-91C2-5807CF84897B}"/>
            </a:ext>
          </a:extLst>
        </xdr:cNvPr>
        <xdr:cNvSpPr/>
      </xdr:nvSpPr>
      <xdr:spPr>
        <a:xfrm>
          <a:off x="12763500" y="1444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91984</xdr:rowOff>
    </xdr:from>
    <xdr:to>
      <xdr:col>71</xdr:col>
      <xdr:colOff>177800</xdr:colOff>
      <xdr:row>84</xdr:row>
      <xdr:rowOff>124642</xdr:rowOff>
    </xdr:to>
    <xdr:cxnSp macro="">
      <xdr:nvCxnSpPr>
        <xdr:cNvPr id="675" name="直線コネクタ 674">
          <a:extLst>
            <a:ext uri="{FF2B5EF4-FFF2-40B4-BE49-F238E27FC236}">
              <a16:creationId xmlns:a16="http://schemas.microsoft.com/office/drawing/2014/main" id="{CF20CDE7-CAE6-4F0F-86C5-27989683D4D0}"/>
            </a:ext>
          </a:extLst>
        </xdr:cNvPr>
        <xdr:cNvCxnSpPr/>
      </xdr:nvCxnSpPr>
      <xdr:spPr>
        <a:xfrm>
          <a:off x="12814300" y="1449378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676" name="n_1aveValue【児童館】&#10;有形固定資産減価償却率">
          <a:extLst>
            <a:ext uri="{FF2B5EF4-FFF2-40B4-BE49-F238E27FC236}">
              <a16:creationId xmlns:a16="http://schemas.microsoft.com/office/drawing/2014/main" id="{CA0C8763-1694-438A-8088-F7F6595A73EB}"/>
            </a:ext>
          </a:extLst>
        </xdr:cNvPr>
        <xdr:cNvSpPr txBox="1"/>
      </xdr:nvSpPr>
      <xdr:spPr>
        <a:xfrm>
          <a:off x="152660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677" name="n_2aveValue【児童館】&#10;有形固定資産減価償却率">
          <a:extLst>
            <a:ext uri="{FF2B5EF4-FFF2-40B4-BE49-F238E27FC236}">
              <a16:creationId xmlns:a16="http://schemas.microsoft.com/office/drawing/2014/main" id="{5EC8CD8C-1BA3-4FDF-8B8A-C475AE288DB4}"/>
            </a:ext>
          </a:extLst>
        </xdr:cNvPr>
        <xdr:cNvSpPr txBox="1"/>
      </xdr:nvSpPr>
      <xdr:spPr>
        <a:xfrm>
          <a:off x="14389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678" name="n_3aveValue【児童館】&#10;有形固定資産減価償却率">
          <a:extLst>
            <a:ext uri="{FF2B5EF4-FFF2-40B4-BE49-F238E27FC236}">
              <a16:creationId xmlns:a16="http://schemas.microsoft.com/office/drawing/2014/main" id="{4259A5C5-2770-418A-BEE7-424634D4AEA0}"/>
            </a:ext>
          </a:extLst>
        </xdr:cNvPr>
        <xdr:cNvSpPr txBox="1"/>
      </xdr:nvSpPr>
      <xdr:spPr>
        <a:xfrm>
          <a:off x="13500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87465</xdr:rowOff>
    </xdr:from>
    <xdr:ext cx="405111" cy="259045"/>
    <xdr:sp macro="" textlink="">
      <xdr:nvSpPr>
        <xdr:cNvPr id="679" name="n_4aveValue【児童館】&#10;有形固定資産減価償却率">
          <a:extLst>
            <a:ext uri="{FF2B5EF4-FFF2-40B4-BE49-F238E27FC236}">
              <a16:creationId xmlns:a16="http://schemas.microsoft.com/office/drawing/2014/main" id="{40815993-8DAA-4F2F-BD84-54802AF7288C}"/>
            </a:ext>
          </a:extLst>
        </xdr:cNvPr>
        <xdr:cNvSpPr txBox="1"/>
      </xdr:nvSpPr>
      <xdr:spPr>
        <a:xfrm>
          <a:off x="12611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60433</xdr:rowOff>
    </xdr:from>
    <xdr:ext cx="405111" cy="259045"/>
    <xdr:sp macro="" textlink="">
      <xdr:nvSpPr>
        <xdr:cNvPr id="680" name="n_1mainValue【児童館】&#10;有形固定資産減価償却率">
          <a:extLst>
            <a:ext uri="{FF2B5EF4-FFF2-40B4-BE49-F238E27FC236}">
              <a16:creationId xmlns:a16="http://schemas.microsoft.com/office/drawing/2014/main" id="{3F514148-7A9C-4CF0-92C5-F29DCA34C9FF}"/>
            </a:ext>
          </a:extLst>
        </xdr:cNvPr>
        <xdr:cNvSpPr txBox="1"/>
      </xdr:nvSpPr>
      <xdr:spPr>
        <a:xfrm>
          <a:off x="15266044" y="1463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27776</xdr:rowOff>
    </xdr:from>
    <xdr:ext cx="405111" cy="259045"/>
    <xdr:sp macro="" textlink="">
      <xdr:nvSpPr>
        <xdr:cNvPr id="681" name="n_2mainValue【児童館】&#10;有形固定資産減価償却率">
          <a:extLst>
            <a:ext uri="{FF2B5EF4-FFF2-40B4-BE49-F238E27FC236}">
              <a16:creationId xmlns:a16="http://schemas.microsoft.com/office/drawing/2014/main" id="{CD9B43C2-8230-4655-BDBE-B84F822D151F}"/>
            </a:ext>
          </a:extLst>
        </xdr:cNvPr>
        <xdr:cNvSpPr txBox="1"/>
      </xdr:nvSpPr>
      <xdr:spPr>
        <a:xfrm>
          <a:off x="14389744" y="1460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166569</xdr:rowOff>
    </xdr:from>
    <xdr:ext cx="405111" cy="259045"/>
    <xdr:sp macro="" textlink="">
      <xdr:nvSpPr>
        <xdr:cNvPr id="682" name="n_3mainValue【児童館】&#10;有形固定資産減価償却率">
          <a:extLst>
            <a:ext uri="{FF2B5EF4-FFF2-40B4-BE49-F238E27FC236}">
              <a16:creationId xmlns:a16="http://schemas.microsoft.com/office/drawing/2014/main" id="{CACD2FA8-A9C8-43A4-B83E-70BBA3632D6B}"/>
            </a:ext>
          </a:extLst>
        </xdr:cNvPr>
        <xdr:cNvSpPr txBox="1"/>
      </xdr:nvSpPr>
      <xdr:spPr>
        <a:xfrm>
          <a:off x="13500744" y="1456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133911</xdr:rowOff>
    </xdr:from>
    <xdr:ext cx="405111" cy="259045"/>
    <xdr:sp macro="" textlink="">
      <xdr:nvSpPr>
        <xdr:cNvPr id="683" name="n_4mainValue【児童館】&#10;有形固定資産減価償却率">
          <a:extLst>
            <a:ext uri="{FF2B5EF4-FFF2-40B4-BE49-F238E27FC236}">
              <a16:creationId xmlns:a16="http://schemas.microsoft.com/office/drawing/2014/main" id="{F55059E4-8099-4CE8-9FE7-074F23923BA3}"/>
            </a:ext>
          </a:extLst>
        </xdr:cNvPr>
        <xdr:cNvSpPr txBox="1"/>
      </xdr:nvSpPr>
      <xdr:spPr>
        <a:xfrm>
          <a:off x="12611744" y="1453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5489A818-BC86-4F5C-9B1D-EA358D0D91F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CAC2D812-6C62-4F26-9791-1C2BE58A6A2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32E7FE51-50E7-4F4B-80B1-945EF6BC5D8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77206EDD-EE55-4DD2-A43E-5F18B5A9E27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87E22593-4F56-4F65-9568-B2DD28FDF8A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85D3924E-430C-4709-99FC-1E28440A835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319A617-2E08-4539-BAD9-2F793847AD1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EB6FB954-B720-4F37-A10C-A0F7CBEE0E0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D0F838A3-1FE3-46E1-856A-6D0CB1F7B1E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E9A94B50-6359-445D-93CC-E5646171D55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97087AAF-F498-4CA2-88C9-193DE66C084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5F78DAA8-6673-43DE-BBC9-18C14353086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83613234-415A-45C2-AF2B-CF6D3CBC378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D4603E07-AF9C-4CD9-8F04-87970AE6FA9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93D572D5-BC78-4AAB-9B6C-826E9389E94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BD5E2632-347B-4B0F-8A76-CE23DEF9E3B2}"/>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24036F48-2C24-4F42-B7B7-CA0FD73D0B3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76DDB511-DFF5-463A-B01C-90071271E63D}"/>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55997264-1693-4E39-B53A-40B4C0FB47E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A8126B23-FCBE-4992-B9A0-85790EFEA3F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1BFC56F0-67A9-4B96-802F-27E1E0C5992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705" name="直線コネクタ 704">
          <a:extLst>
            <a:ext uri="{FF2B5EF4-FFF2-40B4-BE49-F238E27FC236}">
              <a16:creationId xmlns:a16="http://schemas.microsoft.com/office/drawing/2014/main" id="{5429F77F-F043-4CAF-8F47-3CCC97AC1514}"/>
            </a:ext>
          </a:extLst>
        </xdr:cNvPr>
        <xdr:cNvCxnSpPr/>
      </xdr:nvCxnSpPr>
      <xdr:spPr>
        <a:xfrm flipV="1">
          <a:off x="22160864" y="13365480"/>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6" name="【児童館】&#10;一人当たり面積最小値テキスト">
          <a:extLst>
            <a:ext uri="{FF2B5EF4-FFF2-40B4-BE49-F238E27FC236}">
              <a16:creationId xmlns:a16="http://schemas.microsoft.com/office/drawing/2014/main" id="{78964A7A-C333-4F3F-8ECE-392FDF309EB1}"/>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7" name="直線コネクタ 706">
          <a:extLst>
            <a:ext uri="{FF2B5EF4-FFF2-40B4-BE49-F238E27FC236}">
              <a16:creationId xmlns:a16="http://schemas.microsoft.com/office/drawing/2014/main" id="{52E44E90-2D54-4FBC-A5B6-B4F9FB1CDF4F}"/>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08" name="【児童館】&#10;一人当たり面積最大値テキスト">
          <a:extLst>
            <a:ext uri="{FF2B5EF4-FFF2-40B4-BE49-F238E27FC236}">
              <a16:creationId xmlns:a16="http://schemas.microsoft.com/office/drawing/2014/main" id="{123B9A0F-B269-4045-8EEE-649E053EBB62}"/>
            </a:ext>
          </a:extLst>
        </xdr:cNvPr>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09" name="直線コネクタ 708">
          <a:extLst>
            <a:ext uri="{FF2B5EF4-FFF2-40B4-BE49-F238E27FC236}">
              <a16:creationId xmlns:a16="http://schemas.microsoft.com/office/drawing/2014/main" id="{32C6B9CB-4316-4099-8DD5-13A31D86FA7A}"/>
            </a:ext>
          </a:extLst>
        </xdr:cNvPr>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710" name="【児童館】&#10;一人当たり面積平均値テキスト">
          <a:extLst>
            <a:ext uri="{FF2B5EF4-FFF2-40B4-BE49-F238E27FC236}">
              <a16:creationId xmlns:a16="http://schemas.microsoft.com/office/drawing/2014/main" id="{38C902AB-4A6C-4012-A8B1-C206ED2E2D92}"/>
            </a:ext>
          </a:extLst>
        </xdr:cNvPr>
        <xdr:cNvSpPr txBox="1"/>
      </xdr:nvSpPr>
      <xdr:spPr>
        <a:xfrm>
          <a:off x="22199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1" name="フローチャート: 判断 710">
          <a:extLst>
            <a:ext uri="{FF2B5EF4-FFF2-40B4-BE49-F238E27FC236}">
              <a16:creationId xmlns:a16="http://schemas.microsoft.com/office/drawing/2014/main" id="{A87A84C6-78DC-4CD3-99E4-ABCD8B043E7D}"/>
            </a:ext>
          </a:extLst>
        </xdr:cNvPr>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2" name="フローチャート: 判断 711">
          <a:extLst>
            <a:ext uri="{FF2B5EF4-FFF2-40B4-BE49-F238E27FC236}">
              <a16:creationId xmlns:a16="http://schemas.microsoft.com/office/drawing/2014/main" id="{2CE6CE99-D0FF-4702-A770-E1B1A75B7914}"/>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3" name="フローチャート: 判断 712">
          <a:extLst>
            <a:ext uri="{FF2B5EF4-FFF2-40B4-BE49-F238E27FC236}">
              <a16:creationId xmlns:a16="http://schemas.microsoft.com/office/drawing/2014/main" id="{6845F998-38AD-4005-8F48-9DB1820EB72C}"/>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14" name="フローチャート: 判断 713">
          <a:extLst>
            <a:ext uri="{FF2B5EF4-FFF2-40B4-BE49-F238E27FC236}">
              <a16:creationId xmlns:a16="http://schemas.microsoft.com/office/drawing/2014/main" id="{7F814C86-9B7A-4AFE-86AD-7EA6D8A07155}"/>
            </a:ext>
          </a:extLst>
        </xdr:cNvPr>
        <xdr:cNvSpPr/>
      </xdr:nvSpPr>
      <xdr:spPr>
        <a:xfrm>
          <a:off x="19494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5" name="フローチャート: 判断 714">
          <a:extLst>
            <a:ext uri="{FF2B5EF4-FFF2-40B4-BE49-F238E27FC236}">
              <a16:creationId xmlns:a16="http://schemas.microsoft.com/office/drawing/2014/main" id="{7E0E0FC7-A267-4BA5-8062-64F05BAE992B}"/>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4D44713F-5E36-46FE-8ECE-9F1F618E147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4A4F264B-438F-4A6B-99CF-186D4D026F7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D301A5CB-314E-48D0-8B96-C09E77ECD16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63B2ECCF-0A37-4CA3-B452-792DE4A119E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9803618-0666-4E88-BAE9-4D7A1D4BE0B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721" name="楕円 720">
          <a:extLst>
            <a:ext uri="{FF2B5EF4-FFF2-40B4-BE49-F238E27FC236}">
              <a16:creationId xmlns:a16="http://schemas.microsoft.com/office/drawing/2014/main" id="{B7044D2E-88A8-4552-AF27-23C9DAA0E091}"/>
            </a:ext>
          </a:extLst>
        </xdr:cNvPr>
        <xdr:cNvSpPr/>
      </xdr:nvSpPr>
      <xdr:spPr>
        <a:xfrm>
          <a:off x="22110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5097</xdr:rowOff>
    </xdr:from>
    <xdr:ext cx="469744" cy="259045"/>
    <xdr:sp macro="" textlink="">
      <xdr:nvSpPr>
        <xdr:cNvPr id="722" name="【児童館】&#10;一人当たり面積該当値テキスト">
          <a:extLst>
            <a:ext uri="{FF2B5EF4-FFF2-40B4-BE49-F238E27FC236}">
              <a16:creationId xmlns:a16="http://schemas.microsoft.com/office/drawing/2014/main" id="{DD4CA964-EFB9-4762-B058-D0F63099A0C2}"/>
            </a:ext>
          </a:extLst>
        </xdr:cNvPr>
        <xdr:cNvSpPr txBox="1"/>
      </xdr:nvSpPr>
      <xdr:spPr>
        <a:xfrm>
          <a:off x="22199600" y="1457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723" name="楕円 722">
          <a:extLst>
            <a:ext uri="{FF2B5EF4-FFF2-40B4-BE49-F238E27FC236}">
              <a16:creationId xmlns:a16="http://schemas.microsoft.com/office/drawing/2014/main" id="{143BF9AB-9931-4131-BEE7-5C100F56C78A}"/>
            </a:ext>
          </a:extLst>
        </xdr:cNvPr>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140970</xdr:rowOff>
    </xdr:to>
    <xdr:cxnSp macro="">
      <xdr:nvCxnSpPr>
        <xdr:cNvPr id="724" name="直線コネクタ 723">
          <a:extLst>
            <a:ext uri="{FF2B5EF4-FFF2-40B4-BE49-F238E27FC236}">
              <a16:creationId xmlns:a16="http://schemas.microsoft.com/office/drawing/2014/main" id="{38ACCE64-19E3-488C-8E79-B72111FF9543}"/>
            </a:ext>
          </a:extLst>
        </xdr:cNvPr>
        <xdr:cNvCxnSpPr/>
      </xdr:nvCxnSpPr>
      <xdr:spPr>
        <a:xfrm>
          <a:off x="21323300" y="1471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725" name="楕円 724">
          <a:extLst>
            <a:ext uri="{FF2B5EF4-FFF2-40B4-BE49-F238E27FC236}">
              <a16:creationId xmlns:a16="http://schemas.microsoft.com/office/drawing/2014/main" id="{CDAD9E7D-2553-46D8-80D6-852A76B42DC4}"/>
            </a:ext>
          </a:extLst>
        </xdr:cNvPr>
        <xdr:cNvSpPr/>
      </xdr:nvSpPr>
      <xdr:spPr>
        <a:xfrm>
          <a:off x="20383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140970</xdr:rowOff>
    </xdr:to>
    <xdr:cxnSp macro="">
      <xdr:nvCxnSpPr>
        <xdr:cNvPr id="726" name="直線コネクタ 725">
          <a:extLst>
            <a:ext uri="{FF2B5EF4-FFF2-40B4-BE49-F238E27FC236}">
              <a16:creationId xmlns:a16="http://schemas.microsoft.com/office/drawing/2014/main" id="{87BF5523-74A5-44AA-B622-D6C759C0F7AA}"/>
            </a:ext>
          </a:extLst>
        </xdr:cNvPr>
        <xdr:cNvCxnSpPr/>
      </xdr:nvCxnSpPr>
      <xdr:spPr>
        <a:xfrm>
          <a:off x="20434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727" name="楕円 726">
          <a:extLst>
            <a:ext uri="{FF2B5EF4-FFF2-40B4-BE49-F238E27FC236}">
              <a16:creationId xmlns:a16="http://schemas.microsoft.com/office/drawing/2014/main" id="{4CC18690-D33A-4FD1-9251-55591D16A2EF}"/>
            </a:ext>
          </a:extLst>
        </xdr:cNvPr>
        <xdr:cNvSpPr/>
      </xdr:nvSpPr>
      <xdr:spPr>
        <a:xfrm>
          <a:off x="19494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85</xdr:row>
      <xdr:rowOff>140970</xdr:rowOff>
    </xdr:to>
    <xdr:cxnSp macro="">
      <xdr:nvCxnSpPr>
        <xdr:cNvPr id="728" name="直線コネクタ 727">
          <a:extLst>
            <a:ext uri="{FF2B5EF4-FFF2-40B4-BE49-F238E27FC236}">
              <a16:creationId xmlns:a16="http://schemas.microsoft.com/office/drawing/2014/main" id="{5B2BA665-269B-43A8-A3F8-0935C8DC7527}"/>
            </a:ext>
          </a:extLst>
        </xdr:cNvPr>
        <xdr:cNvCxnSpPr/>
      </xdr:nvCxnSpPr>
      <xdr:spPr>
        <a:xfrm>
          <a:off x="19545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90170</xdr:rowOff>
    </xdr:from>
    <xdr:to>
      <xdr:col>98</xdr:col>
      <xdr:colOff>38100</xdr:colOff>
      <xdr:row>86</xdr:row>
      <xdr:rowOff>20320</xdr:rowOff>
    </xdr:to>
    <xdr:sp macro="" textlink="">
      <xdr:nvSpPr>
        <xdr:cNvPr id="729" name="楕円 728">
          <a:extLst>
            <a:ext uri="{FF2B5EF4-FFF2-40B4-BE49-F238E27FC236}">
              <a16:creationId xmlns:a16="http://schemas.microsoft.com/office/drawing/2014/main" id="{B84475BB-8DCD-401F-86E1-792F90D22D89}"/>
            </a:ext>
          </a:extLst>
        </xdr:cNvPr>
        <xdr:cNvSpPr/>
      </xdr:nvSpPr>
      <xdr:spPr>
        <a:xfrm>
          <a:off x="18605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140970</xdr:rowOff>
    </xdr:from>
    <xdr:to>
      <xdr:col>102</xdr:col>
      <xdr:colOff>114300</xdr:colOff>
      <xdr:row>85</xdr:row>
      <xdr:rowOff>140970</xdr:rowOff>
    </xdr:to>
    <xdr:cxnSp macro="">
      <xdr:nvCxnSpPr>
        <xdr:cNvPr id="730" name="直線コネクタ 729">
          <a:extLst>
            <a:ext uri="{FF2B5EF4-FFF2-40B4-BE49-F238E27FC236}">
              <a16:creationId xmlns:a16="http://schemas.microsoft.com/office/drawing/2014/main" id="{ADBB6198-445A-406E-8886-958EFBAFF1A6}"/>
            </a:ext>
          </a:extLst>
        </xdr:cNvPr>
        <xdr:cNvCxnSpPr/>
      </xdr:nvCxnSpPr>
      <xdr:spPr>
        <a:xfrm>
          <a:off x="18656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731" name="n_1aveValue【児童館】&#10;一人当たり面積">
          <a:extLst>
            <a:ext uri="{FF2B5EF4-FFF2-40B4-BE49-F238E27FC236}">
              <a16:creationId xmlns:a16="http://schemas.microsoft.com/office/drawing/2014/main" id="{D53C145E-C88F-464D-ADE2-4A86E5F751DF}"/>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732" name="n_2aveValue【児童館】&#10;一人当たり面積">
          <a:extLst>
            <a:ext uri="{FF2B5EF4-FFF2-40B4-BE49-F238E27FC236}">
              <a16:creationId xmlns:a16="http://schemas.microsoft.com/office/drawing/2014/main" id="{E441B505-963D-4250-96B9-89443B72778B}"/>
            </a:ext>
          </a:extLst>
        </xdr:cNvPr>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2557</xdr:rowOff>
    </xdr:from>
    <xdr:ext cx="469744" cy="259045"/>
    <xdr:sp macro="" textlink="">
      <xdr:nvSpPr>
        <xdr:cNvPr id="733" name="n_3aveValue【児童館】&#10;一人当たり面積">
          <a:extLst>
            <a:ext uri="{FF2B5EF4-FFF2-40B4-BE49-F238E27FC236}">
              <a16:creationId xmlns:a16="http://schemas.microsoft.com/office/drawing/2014/main" id="{797E84A5-EFD3-434C-A081-3BE0364E7AF9}"/>
            </a:ext>
          </a:extLst>
        </xdr:cNvPr>
        <xdr:cNvSpPr txBox="1"/>
      </xdr:nvSpPr>
      <xdr:spPr>
        <a:xfrm>
          <a:off x="19310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34" name="n_4aveValue【児童館】&#10;一人当たり面積">
          <a:extLst>
            <a:ext uri="{FF2B5EF4-FFF2-40B4-BE49-F238E27FC236}">
              <a16:creationId xmlns:a16="http://schemas.microsoft.com/office/drawing/2014/main" id="{81E1C569-C444-4DBB-AB1E-424F62EF8423}"/>
            </a:ext>
          </a:extLst>
        </xdr:cNvPr>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735" name="n_1mainValue【児童館】&#10;一人当たり面積">
          <a:extLst>
            <a:ext uri="{FF2B5EF4-FFF2-40B4-BE49-F238E27FC236}">
              <a16:creationId xmlns:a16="http://schemas.microsoft.com/office/drawing/2014/main" id="{8C7CB79F-18FD-4035-AE80-435F58243040}"/>
            </a:ext>
          </a:extLst>
        </xdr:cNvPr>
        <xdr:cNvSpPr txBox="1"/>
      </xdr:nvSpPr>
      <xdr:spPr>
        <a:xfrm>
          <a:off x="21075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736" name="n_2mainValue【児童館】&#10;一人当たり面積">
          <a:extLst>
            <a:ext uri="{FF2B5EF4-FFF2-40B4-BE49-F238E27FC236}">
              <a16:creationId xmlns:a16="http://schemas.microsoft.com/office/drawing/2014/main" id="{A40029E0-C3B6-4315-93C5-8A2FF93F64CF}"/>
            </a:ext>
          </a:extLst>
        </xdr:cNvPr>
        <xdr:cNvSpPr txBox="1"/>
      </xdr:nvSpPr>
      <xdr:spPr>
        <a:xfrm>
          <a:off x="20199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11447</xdr:rowOff>
    </xdr:from>
    <xdr:ext cx="469744" cy="259045"/>
    <xdr:sp macro="" textlink="">
      <xdr:nvSpPr>
        <xdr:cNvPr id="737" name="n_3mainValue【児童館】&#10;一人当たり面積">
          <a:extLst>
            <a:ext uri="{FF2B5EF4-FFF2-40B4-BE49-F238E27FC236}">
              <a16:creationId xmlns:a16="http://schemas.microsoft.com/office/drawing/2014/main" id="{D79FE313-F4E5-446D-80D8-C1430675C919}"/>
            </a:ext>
          </a:extLst>
        </xdr:cNvPr>
        <xdr:cNvSpPr txBox="1"/>
      </xdr:nvSpPr>
      <xdr:spPr>
        <a:xfrm>
          <a:off x="19310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11447</xdr:rowOff>
    </xdr:from>
    <xdr:ext cx="469744" cy="259045"/>
    <xdr:sp macro="" textlink="">
      <xdr:nvSpPr>
        <xdr:cNvPr id="738" name="n_4mainValue【児童館】&#10;一人当たり面積">
          <a:extLst>
            <a:ext uri="{FF2B5EF4-FFF2-40B4-BE49-F238E27FC236}">
              <a16:creationId xmlns:a16="http://schemas.microsoft.com/office/drawing/2014/main" id="{2A46A15B-AEFB-425C-9D02-2AC2C87F673E}"/>
            </a:ext>
          </a:extLst>
        </xdr:cNvPr>
        <xdr:cNvSpPr txBox="1"/>
      </xdr:nvSpPr>
      <xdr:spPr>
        <a:xfrm>
          <a:off x="18421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C920887B-6AA6-4739-A9A7-13765526979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9F80CF66-5819-498E-9961-E93AB357092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7EA09AD-0C83-4246-B29B-0AA35DB1882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AB5AA4E9-710F-4AA2-8489-35B1A8A4CA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C87A98D1-F33F-417E-92C2-3C5D8CA698E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CA8C764C-5805-45F8-9592-CAA9D042B76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C0D6F720-D22E-4B11-80C7-E3B715B373E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96A390A6-45D0-4AAA-ADD9-69EB9235F1A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97D3B994-56C3-4267-B5BA-2CC5F5B6511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5027A68F-0C67-4C4B-BDE2-16C2FB8ABD2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50A17F3E-896C-4253-A80C-AB620BB74D9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0" name="直線コネクタ 749">
          <a:extLst>
            <a:ext uri="{FF2B5EF4-FFF2-40B4-BE49-F238E27FC236}">
              <a16:creationId xmlns:a16="http://schemas.microsoft.com/office/drawing/2014/main" id="{DFCC7C4C-21E3-4563-A313-89C344BCF9F1}"/>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1" name="テキスト ボックス 750">
          <a:extLst>
            <a:ext uri="{FF2B5EF4-FFF2-40B4-BE49-F238E27FC236}">
              <a16:creationId xmlns:a16="http://schemas.microsoft.com/office/drawing/2014/main" id="{A52F5B74-2ED1-4587-A034-C9FA98B7FAE2}"/>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2" name="直線コネクタ 751">
          <a:extLst>
            <a:ext uri="{FF2B5EF4-FFF2-40B4-BE49-F238E27FC236}">
              <a16:creationId xmlns:a16="http://schemas.microsoft.com/office/drawing/2014/main" id="{52787654-3C20-467A-8FCE-66CE93FAB9A8}"/>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3" name="テキスト ボックス 752">
          <a:extLst>
            <a:ext uri="{FF2B5EF4-FFF2-40B4-BE49-F238E27FC236}">
              <a16:creationId xmlns:a16="http://schemas.microsoft.com/office/drawing/2014/main" id="{09C03564-413C-4B9E-BC40-0ABAA75E9E3A}"/>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4" name="直線コネクタ 753">
          <a:extLst>
            <a:ext uri="{FF2B5EF4-FFF2-40B4-BE49-F238E27FC236}">
              <a16:creationId xmlns:a16="http://schemas.microsoft.com/office/drawing/2014/main" id="{DE3C3D79-2153-4E89-8441-DC1B4BC008DE}"/>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5" name="テキスト ボックス 754">
          <a:extLst>
            <a:ext uri="{FF2B5EF4-FFF2-40B4-BE49-F238E27FC236}">
              <a16:creationId xmlns:a16="http://schemas.microsoft.com/office/drawing/2014/main" id="{8EAD3CE1-8C49-4A8E-A1A5-CE1C2B93B937}"/>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6" name="直線コネクタ 755">
          <a:extLst>
            <a:ext uri="{FF2B5EF4-FFF2-40B4-BE49-F238E27FC236}">
              <a16:creationId xmlns:a16="http://schemas.microsoft.com/office/drawing/2014/main" id="{BF4C0450-689E-4F83-B1E1-DA8CA50AB3D2}"/>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7" name="テキスト ボックス 756">
          <a:extLst>
            <a:ext uri="{FF2B5EF4-FFF2-40B4-BE49-F238E27FC236}">
              <a16:creationId xmlns:a16="http://schemas.microsoft.com/office/drawing/2014/main" id="{606D0490-1BAB-4FAC-81A9-6BAD559714AD}"/>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093ED280-43F1-48EB-B3F9-6BF19023455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9" name="テキスト ボックス 758">
          <a:extLst>
            <a:ext uri="{FF2B5EF4-FFF2-40B4-BE49-F238E27FC236}">
              <a16:creationId xmlns:a16="http://schemas.microsoft.com/office/drawing/2014/main" id="{987AAEEF-9362-426D-A0E3-32639F30B5E5}"/>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31576F29-A346-4CE1-8C30-0CFC6481D93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761" name="直線コネクタ 760">
          <a:extLst>
            <a:ext uri="{FF2B5EF4-FFF2-40B4-BE49-F238E27FC236}">
              <a16:creationId xmlns:a16="http://schemas.microsoft.com/office/drawing/2014/main" id="{C3E33B7C-1760-423A-8B4B-209FDA53AE0B}"/>
            </a:ext>
          </a:extLst>
        </xdr:cNvPr>
        <xdr:cNvCxnSpPr/>
      </xdr:nvCxnSpPr>
      <xdr:spPr>
        <a:xfrm flipV="1">
          <a:off x="16318864" y="17113758"/>
          <a:ext cx="0" cy="147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62" name="【公民館】&#10;有形固定資産減価償却率最小値テキスト">
          <a:extLst>
            <a:ext uri="{FF2B5EF4-FFF2-40B4-BE49-F238E27FC236}">
              <a16:creationId xmlns:a16="http://schemas.microsoft.com/office/drawing/2014/main" id="{0876805B-8601-4EC0-9202-455F8CA57957}"/>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63" name="直線コネクタ 762">
          <a:extLst>
            <a:ext uri="{FF2B5EF4-FFF2-40B4-BE49-F238E27FC236}">
              <a16:creationId xmlns:a16="http://schemas.microsoft.com/office/drawing/2014/main" id="{751F6905-8AF6-48FA-A8D0-C8DA6D0E0654}"/>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764" name="【公民館】&#10;有形固定資産減価償却率最大値テキスト">
          <a:extLst>
            <a:ext uri="{FF2B5EF4-FFF2-40B4-BE49-F238E27FC236}">
              <a16:creationId xmlns:a16="http://schemas.microsoft.com/office/drawing/2014/main" id="{1223D976-DE39-4D54-B90B-F243597A8E15}"/>
            </a:ext>
          </a:extLst>
        </xdr:cNvPr>
        <xdr:cNvSpPr txBox="1"/>
      </xdr:nvSpPr>
      <xdr:spPr>
        <a:xfrm>
          <a:off x="16357600" y="1688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765" name="直線コネクタ 764">
          <a:extLst>
            <a:ext uri="{FF2B5EF4-FFF2-40B4-BE49-F238E27FC236}">
              <a16:creationId xmlns:a16="http://schemas.microsoft.com/office/drawing/2014/main" id="{2654F55B-9313-4AA1-9B0C-BB32989916D2}"/>
            </a:ext>
          </a:extLst>
        </xdr:cNvPr>
        <xdr:cNvCxnSpPr/>
      </xdr:nvCxnSpPr>
      <xdr:spPr>
        <a:xfrm>
          <a:off x="16230600" y="1711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144290</xdr:rowOff>
    </xdr:from>
    <xdr:ext cx="405111" cy="259045"/>
    <xdr:sp macro="" textlink="">
      <xdr:nvSpPr>
        <xdr:cNvPr id="766" name="【公民館】&#10;有形固定資産減価償却率平均値テキスト">
          <a:extLst>
            <a:ext uri="{FF2B5EF4-FFF2-40B4-BE49-F238E27FC236}">
              <a16:creationId xmlns:a16="http://schemas.microsoft.com/office/drawing/2014/main" id="{6B969F54-7701-4BC4-938B-A110B62BB1B9}"/>
            </a:ext>
          </a:extLst>
        </xdr:cNvPr>
        <xdr:cNvSpPr txBox="1"/>
      </xdr:nvSpPr>
      <xdr:spPr>
        <a:xfrm>
          <a:off x="16357600" y="17460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767" name="フローチャート: 判断 766">
          <a:extLst>
            <a:ext uri="{FF2B5EF4-FFF2-40B4-BE49-F238E27FC236}">
              <a16:creationId xmlns:a16="http://schemas.microsoft.com/office/drawing/2014/main" id="{56940DF0-16A0-41F9-AB28-B152092781B4}"/>
            </a:ext>
          </a:extLst>
        </xdr:cNvPr>
        <xdr:cNvSpPr/>
      </xdr:nvSpPr>
      <xdr:spPr>
        <a:xfrm>
          <a:off x="162687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768" name="フローチャート: 判断 767">
          <a:extLst>
            <a:ext uri="{FF2B5EF4-FFF2-40B4-BE49-F238E27FC236}">
              <a16:creationId xmlns:a16="http://schemas.microsoft.com/office/drawing/2014/main" id="{CEF5896C-1272-4DBA-B679-EBCC6132F82C}"/>
            </a:ext>
          </a:extLst>
        </xdr:cNvPr>
        <xdr:cNvSpPr/>
      </xdr:nvSpPr>
      <xdr:spPr>
        <a:xfrm>
          <a:off x="15430500" y="175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769" name="フローチャート: 判断 768">
          <a:extLst>
            <a:ext uri="{FF2B5EF4-FFF2-40B4-BE49-F238E27FC236}">
              <a16:creationId xmlns:a16="http://schemas.microsoft.com/office/drawing/2014/main" id="{0D6AD966-9981-4D36-976B-D4F46C990512}"/>
            </a:ext>
          </a:extLst>
        </xdr:cNvPr>
        <xdr:cNvSpPr/>
      </xdr:nvSpPr>
      <xdr:spPr>
        <a:xfrm>
          <a:off x="14541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770" name="フローチャート: 判断 769">
          <a:extLst>
            <a:ext uri="{FF2B5EF4-FFF2-40B4-BE49-F238E27FC236}">
              <a16:creationId xmlns:a16="http://schemas.microsoft.com/office/drawing/2014/main" id="{F345DA4D-DC8E-4E95-9372-DEB23D9FC68B}"/>
            </a:ext>
          </a:extLst>
        </xdr:cNvPr>
        <xdr:cNvSpPr/>
      </xdr:nvSpPr>
      <xdr:spPr>
        <a:xfrm>
          <a:off x="13652500" y="175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771" name="フローチャート: 判断 770">
          <a:extLst>
            <a:ext uri="{FF2B5EF4-FFF2-40B4-BE49-F238E27FC236}">
              <a16:creationId xmlns:a16="http://schemas.microsoft.com/office/drawing/2014/main" id="{A602A028-B8CF-4027-8511-51E255424C74}"/>
            </a:ext>
          </a:extLst>
        </xdr:cNvPr>
        <xdr:cNvSpPr/>
      </xdr:nvSpPr>
      <xdr:spPr>
        <a:xfrm>
          <a:off x="127635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C65AE572-34A1-457D-9570-A4AD5CF0DAA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927EF2D8-0863-4270-B078-5B082B07692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FAB54158-E227-4A42-BE64-AD42529A154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DA9C5393-73FC-4166-83BB-9AC27C89D26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BD8B92E4-87C3-4961-9FAF-821619E9989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777" name="楕円 776">
          <a:extLst>
            <a:ext uri="{FF2B5EF4-FFF2-40B4-BE49-F238E27FC236}">
              <a16:creationId xmlns:a16="http://schemas.microsoft.com/office/drawing/2014/main" id="{5A45D2FD-B772-4B8E-AB41-7F29037BC394}"/>
            </a:ext>
          </a:extLst>
        </xdr:cNvPr>
        <xdr:cNvSpPr/>
      </xdr:nvSpPr>
      <xdr:spPr>
        <a:xfrm>
          <a:off x="16268700" y="1772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40403</xdr:rowOff>
    </xdr:from>
    <xdr:ext cx="405111" cy="259045"/>
    <xdr:sp macro="" textlink="">
      <xdr:nvSpPr>
        <xdr:cNvPr id="778" name="【公民館】&#10;有形固定資産減価償却率該当値テキスト">
          <a:extLst>
            <a:ext uri="{FF2B5EF4-FFF2-40B4-BE49-F238E27FC236}">
              <a16:creationId xmlns:a16="http://schemas.microsoft.com/office/drawing/2014/main" id="{239CE8D0-0653-4630-B702-5EED20C343F0}"/>
            </a:ext>
          </a:extLst>
        </xdr:cNvPr>
        <xdr:cNvSpPr txBox="1"/>
      </xdr:nvSpPr>
      <xdr:spPr>
        <a:xfrm>
          <a:off x="16357600" y="1769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45974</xdr:rowOff>
    </xdr:from>
    <xdr:to>
      <xdr:col>81</xdr:col>
      <xdr:colOff>101600</xdr:colOff>
      <xdr:row>103</xdr:row>
      <xdr:rowOff>147574</xdr:rowOff>
    </xdr:to>
    <xdr:sp macro="" textlink="">
      <xdr:nvSpPr>
        <xdr:cNvPr id="779" name="楕円 778">
          <a:extLst>
            <a:ext uri="{FF2B5EF4-FFF2-40B4-BE49-F238E27FC236}">
              <a16:creationId xmlns:a16="http://schemas.microsoft.com/office/drawing/2014/main" id="{8CEFD4B1-D3E7-414A-82E5-95EDEF08E874}"/>
            </a:ext>
          </a:extLst>
        </xdr:cNvPr>
        <xdr:cNvSpPr/>
      </xdr:nvSpPr>
      <xdr:spPr>
        <a:xfrm>
          <a:off x="15430500" y="1770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96774</xdr:rowOff>
    </xdr:from>
    <xdr:to>
      <xdr:col>85</xdr:col>
      <xdr:colOff>127000</xdr:colOff>
      <xdr:row>103</xdr:row>
      <xdr:rowOff>112776</xdr:rowOff>
    </xdr:to>
    <xdr:cxnSp macro="">
      <xdr:nvCxnSpPr>
        <xdr:cNvPr id="780" name="直線コネクタ 779">
          <a:extLst>
            <a:ext uri="{FF2B5EF4-FFF2-40B4-BE49-F238E27FC236}">
              <a16:creationId xmlns:a16="http://schemas.microsoft.com/office/drawing/2014/main" id="{6B8F2A5E-1BD2-4DCA-87C4-77827162517E}"/>
            </a:ext>
          </a:extLst>
        </xdr:cNvPr>
        <xdr:cNvCxnSpPr/>
      </xdr:nvCxnSpPr>
      <xdr:spPr>
        <a:xfrm>
          <a:off x="15481300" y="17756124"/>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23113</xdr:rowOff>
    </xdr:from>
    <xdr:to>
      <xdr:col>76</xdr:col>
      <xdr:colOff>165100</xdr:colOff>
      <xdr:row>104</xdr:row>
      <xdr:rowOff>124713</xdr:rowOff>
    </xdr:to>
    <xdr:sp macro="" textlink="">
      <xdr:nvSpPr>
        <xdr:cNvPr id="781" name="楕円 780">
          <a:extLst>
            <a:ext uri="{FF2B5EF4-FFF2-40B4-BE49-F238E27FC236}">
              <a16:creationId xmlns:a16="http://schemas.microsoft.com/office/drawing/2014/main" id="{89C4114D-4F94-47AF-86F4-598E6797080A}"/>
            </a:ext>
          </a:extLst>
        </xdr:cNvPr>
        <xdr:cNvSpPr/>
      </xdr:nvSpPr>
      <xdr:spPr>
        <a:xfrm>
          <a:off x="14541500" y="1785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96774</xdr:rowOff>
    </xdr:from>
    <xdr:to>
      <xdr:col>81</xdr:col>
      <xdr:colOff>50800</xdr:colOff>
      <xdr:row>104</xdr:row>
      <xdr:rowOff>73913</xdr:rowOff>
    </xdr:to>
    <xdr:cxnSp macro="">
      <xdr:nvCxnSpPr>
        <xdr:cNvPr id="782" name="直線コネクタ 781">
          <a:extLst>
            <a:ext uri="{FF2B5EF4-FFF2-40B4-BE49-F238E27FC236}">
              <a16:creationId xmlns:a16="http://schemas.microsoft.com/office/drawing/2014/main" id="{BCCF0AC5-9D07-4339-BFA9-845955E28415}"/>
            </a:ext>
          </a:extLst>
        </xdr:cNvPr>
        <xdr:cNvCxnSpPr/>
      </xdr:nvCxnSpPr>
      <xdr:spPr>
        <a:xfrm flipV="1">
          <a:off x="14592300" y="17756124"/>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157987</xdr:rowOff>
    </xdr:from>
    <xdr:to>
      <xdr:col>72</xdr:col>
      <xdr:colOff>38100</xdr:colOff>
      <xdr:row>104</xdr:row>
      <xdr:rowOff>88137</xdr:rowOff>
    </xdr:to>
    <xdr:sp macro="" textlink="">
      <xdr:nvSpPr>
        <xdr:cNvPr id="783" name="楕円 782">
          <a:extLst>
            <a:ext uri="{FF2B5EF4-FFF2-40B4-BE49-F238E27FC236}">
              <a16:creationId xmlns:a16="http://schemas.microsoft.com/office/drawing/2014/main" id="{82FF138B-E7B3-46B5-B411-4B2E323E179B}"/>
            </a:ext>
          </a:extLst>
        </xdr:cNvPr>
        <xdr:cNvSpPr/>
      </xdr:nvSpPr>
      <xdr:spPr>
        <a:xfrm>
          <a:off x="13652500" y="1781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37337</xdr:rowOff>
    </xdr:from>
    <xdr:to>
      <xdr:col>76</xdr:col>
      <xdr:colOff>114300</xdr:colOff>
      <xdr:row>104</xdr:row>
      <xdr:rowOff>73913</xdr:rowOff>
    </xdr:to>
    <xdr:cxnSp macro="">
      <xdr:nvCxnSpPr>
        <xdr:cNvPr id="784" name="直線コネクタ 783">
          <a:extLst>
            <a:ext uri="{FF2B5EF4-FFF2-40B4-BE49-F238E27FC236}">
              <a16:creationId xmlns:a16="http://schemas.microsoft.com/office/drawing/2014/main" id="{301DFCEE-4369-4929-80A2-DE320B6A1218}"/>
            </a:ext>
          </a:extLst>
        </xdr:cNvPr>
        <xdr:cNvCxnSpPr/>
      </xdr:nvCxnSpPr>
      <xdr:spPr>
        <a:xfrm>
          <a:off x="13703300" y="1786813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119126</xdr:rowOff>
    </xdr:from>
    <xdr:to>
      <xdr:col>67</xdr:col>
      <xdr:colOff>101600</xdr:colOff>
      <xdr:row>104</xdr:row>
      <xdr:rowOff>49276</xdr:rowOff>
    </xdr:to>
    <xdr:sp macro="" textlink="">
      <xdr:nvSpPr>
        <xdr:cNvPr id="785" name="楕円 784">
          <a:extLst>
            <a:ext uri="{FF2B5EF4-FFF2-40B4-BE49-F238E27FC236}">
              <a16:creationId xmlns:a16="http://schemas.microsoft.com/office/drawing/2014/main" id="{BAF919FB-67F9-4F6A-A151-CB79032633EB}"/>
            </a:ext>
          </a:extLst>
        </xdr:cNvPr>
        <xdr:cNvSpPr/>
      </xdr:nvSpPr>
      <xdr:spPr>
        <a:xfrm>
          <a:off x="12763500" y="1777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169926</xdr:rowOff>
    </xdr:from>
    <xdr:to>
      <xdr:col>71</xdr:col>
      <xdr:colOff>177800</xdr:colOff>
      <xdr:row>104</xdr:row>
      <xdr:rowOff>37337</xdr:rowOff>
    </xdr:to>
    <xdr:cxnSp macro="">
      <xdr:nvCxnSpPr>
        <xdr:cNvPr id="786" name="直線コネクタ 785">
          <a:extLst>
            <a:ext uri="{FF2B5EF4-FFF2-40B4-BE49-F238E27FC236}">
              <a16:creationId xmlns:a16="http://schemas.microsoft.com/office/drawing/2014/main" id="{AF242D78-A612-459C-8101-69FE8291131D}"/>
            </a:ext>
          </a:extLst>
        </xdr:cNvPr>
        <xdr:cNvCxnSpPr/>
      </xdr:nvCxnSpPr>
      <xdr:spPr>
        <a:xfrm>
          <a:off x="12814300" y="17829276"/>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38371</xdr:rowOff>
    </xdr:from>
    <xdr:ext cx="405111" cy="259045"/>
    <xdr:sp macro="" textlink="">
      <xdr:nvSpPr>
        <xdr:cNvPr id="787" name="n_1aveValue【公民館】&#10;有形固定資産減価償却率">
          <a:extLst>
            <a:ext uri="{FF2B5EF4-FFF2-40B4-BE49-F238E27FC236}">
              <a16:creationId xmlns:a16="http://schemas.microsoft.com/office/drawing/2014/main" id="{AC0D9D15-CE9B-4167-8377-FF4007D6011C}"/>
            </a:ext>
          </a:extLst>
        </xdr:cNvPr>
        <xdr:cNvSpPr txBox="1"/>
      </xdr:nvSpPr>
      <xdr:spPr>
        <a:xfrm>
          <a:off x="15266044" y="1735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788" name="n_2aveValue【公民館】&#10;有形固定資産減価償却率">
          <a:extLst>
            <a:ext uri="{FF2B5EF4-FFF2-40B4-BE49-F238E27FC236}">
              <a16:creationId xmlns:a16="http://schemas.microsoft.com/office/drawing/2014/main" id="{F8D9EC2B-8D79-46A5-9DB1-F354C54FB53A}"/>
            </a:ext>
          </a:extLst>
        </xdr:cNvPr>
        <xdr:cNvSpPr txBox="1"/>
      </xdr:nvSpPr>
      <xdr:spPr>
        <a:xfrm>
          <a:off x="14389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170959</xdr:rowOff>
    </xdr:from>
    <xdr:ext cx="405111" cy="259045"/>
    <xdr:sp macro="" textlink="">
      <xdr:nvSpPr>
        <xdr:cNvPr id="789" name="n_3aveValue【公民館】&#10;有形固定資産減価償却率">
          <a:extLst>
            <a:ext uri="{FF2B5EF4-FFF2-40B4-BE49-F238E27FC236}">
              <a16:creationId xmlns:a16="http://schemas.microsoft.com/office/drawing/2014/main" id="{0C2CA2B4-2C49-4318-A41E-9DD69E19B91D}"/>
            </a:ext>
          </a:extLst>
        </xdr:cNvPr>
        <xdr:cNvSpPr txBox="1"/>
      </xdr:nvSpPr>
      <xdr:spPr>
        <a:xfrm>
          <a:off x="13500744" y="1731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159529</xdr:rowOff>
    </xdr:from>
    <xdr:ext cx="405111" cy="259045"/>
    <xdr:sp macro="" textlink="">
      <xdr:nvSpPr>
        <xdr:cNvPr id="790" name="n_4aveValue【公民館】&#10;有形固定資産減価償却率">
          <a:extLst>
            <a:ext uri="{FF2B5EF4-FFF2-40B4-BE49-F238E27FC236}">
              <a16:creationId xmlns:a16="http://schemas.microsoft.com/office/drawing/2014/main" id="{59329C79-CDC9-4511-934C-6BE60C477425}"/>
            </a:ext>
          </a:extLst>
        </xdr:cNvPr>
        <xdr:cNvSpPr txBox="1"/>
      </xdr:nvSpPr>
      <xdr:spPr>
        <a:xfrm>
          <a:off x="12611744" y="1730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138701</xdr:rowOff>
    </xdr:from>
    <xdr:ext cx="405111" cy="259045"/>
    <xdr:sp macro="" textlink="">
      <xdr:nvSpPr>
        <xdr:cNvPr id="791" name="n_1mainValue【公民館】&#10;有形固定資産減価償却率">
          <a:extLst>
            <a:ext uri="{FF2B5EF4-FFF2-40B4-BE49-F238E27FC236}">
              <a16:creationId xmlns:a16="http://schemas.microsoft.com/office/drawing/2014/main" id="{507F730E-3A12-4C41-8C44-45E49A64CC2A}"/>
            </a:ext>
          </a:extLst>
        </xdr:cNvPr>
        <xdr:cNvSpPr txBox="1"/>
      </xdr:nvSpPr>
      <xdr:spPr>
        <a:xfrm>
          <a:off x="15266044" y="1779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115840</xdr:rowOff>
    </xdr:from>
    <xdr:ext cx="405111" cy="259045"/>
    <xdr:sp macro="" textlink="">
      <xdr:nvSpPr>
        <xdr:cNvPr id="792" name="n_2mainValue【公民館】&#10;有形固定資産減価償却率">
          <a:extLst>
            <a:ext uri="{FF2B5EF4-FFF2-40B4-BE49-F238E27FC236}">
              <a16:creationId xmlns:a16="http://schemas.microsoft.com/office/drawing/2014/main" id="{B35FFE51-FFB8-4657-995C-CF8231849E10}"/>
            </a:ext>
          </a:extLst>
        </xdr:cNvPr>
        <xdr:cNvSpPr txBox="1"/>
      </xdr:nvSpPr>
      <xdr:spPr>
        <a:xfrm>
          <a:off x="14389744" y="1794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79264</xdr:rowOff>
    </xdr:from>
    <xdr:ext cx="405111" cy="259045"/>
    <xdr:sp macro="" textlink="">
      <xdr:nvSpPr>
        <xdr:cNvPr id="793" name="n_3mainValue【公民館】&#10;有形固定資産減価償却率">
          <a:extLst>
            <a:ext uri="{FF2B5EF4-FFF2-40B4-BE49-F238E27FC236}">
              <a16:creationId xmlns:a16="http://schemas.microsoft.com/office/drawing/2014/main" id="{FE3AC542-AEED-4DED-9850-4F7180710B72}"/>
            </a:ext>
          </a:extLst>
        </xdr:cNvPr>
        <xdr:cNvSpPr txBox="1"/>
      </xdr:nvSpPr>
      <xdr:spPr>
        <a:xfrm>
          <a:off x="13500744" y="17910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40403</xdr:rowOff>
    </xdr:from>
    <xdr:ext cx="405111" cy="259045"/>
    <xdr:sp macro="" textlink="">
      <xdr:nvSpPr>
        <xdr:cNvPr id="794" name="n_4mainValue【公民館】&#10;有形固定資産減価償却率">
          <a:extLst>
            <a:ext uri="{FF2B5EF4-FFF2-40B4-BE49-F238E27FC236}">
              <a16:creationId xmlns:a16="http://schemas.microsoft.com/office/drawing/2014/main" id="{5DF0BF53-12DF-4263-A44D-C3E8A32BB974}"/>
            </a:ext>
          </a:extLst>
        </xdr:cNvPr>
        <xdr:cNvSpPr txBox="1"/>
      </xdr:nvSpPr>
      <xdr:spPr>
        <a:xfrm>
          <a:off x="12611744" y="1787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1D250DD4-B161-4A6A-B994-5EBA7AE6019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934E90A0-8980-484D-9488-FBD68F1CDD2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1543439D-47B7-4FC4-AE13-BB943602C25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F730FB32-DB01-4876-910E-3B010C97CBE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3B71F2B1-AADE-4A49-8B17-B2B16B22FB3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0B84967C-2599-48B7-B9CA-6511B5788BB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DBE2D013-685F-4755-8FE5-09D372F7B33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AA4F82F8-6771-45A7-B25A-F88E391CBB0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41CE0B8E-CDB2-4938-9B73-536E9E7CD61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466D79FC-9DEB-45F1-BC2F-CB4DBB715DD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DC04D3D9-C48E-4CA7-8316-8F1D8C9F420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93E28A3B-9F60-4500-A293-A7C1D32A93F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E5FD6A96-03D0-454A-B637-D0CD5F455C2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a:extLst>
            <a:ext uri="{FF2B5EF4-FFF2-40B4-BE49-F238E27FC236}">
              <a16:creationId xmlns:a16="http://schemas.microsoft.com/office/drawing/2014/main" id="{C893D3BF-902B-4216-B67D-E16A24B9F3E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BBAA16B9-7BAA-42F3-BF36-7F4C86C754C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a:extLst>
            <a:ext uri="{FF2B5EF4-FFF2-40B4-BE49-F238E27FC236}">
              <a16:creationId xmlns:a16="http://schemas.microsoft.com/office/drawing/2014/main" id="{1FD69B31-590E-4EFB-8217-EAE90FD86F0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72CB279C-6969-4A7C-A8DC-0B766A19D93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a:extLst>
            <a:ext uri="{FF2B5EF4-FFF2-40B4-BE49-F238E27FC236}">
              <a16:creationId xmlns:a16="http://schemas.microsoft.com/office/drawing/2014/main" id="{EFB75975-6D55-4FB6-A37A-B37BD8533A3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04F9E061-5F3C-4EBD-9F51-01B104D8168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a:extLst>
            <a:ext uri="{FF2B5EF4-FFF2-40B4-BE49-F238E27FC236}">
              <a16:creationId xmlns:a16="http://schemas.microsoft.com/office/drawing/2014/main" id="{19BD51BA-572C-4A4F-A459-6C0B9000A9B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D18512C1-F114-42CB-8055-C8816EF94E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48EDDE5F-5845-484D-B2FC-8F5B2FE3221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2C1D4153-D5C4-4981-8525-951C68B0363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818" name="直線コネクタ 817">
          <a:extLst>
            <a:ext uri="{FF2B5EF4-FFF2-40B4-BE49-F238E27FC236}">
              <a16:creationId xmlns:a16="http://schemas.microsoft.com/office/drawing/2014/main" id="{81AAB90A-74B9-4A05-8D36-E6D320FC09A4}"/>
            </a:ext>
          </a:extLst>
        </xdr:cNvPr>
        <xdr:cNvCxnSpPr/>
      </xdr:nvCxnSpPr>
      <xdr:spPr>
        <a:xfrm flipV="1">
          <a:off x="22160864" y="172135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819" name="【公民館】&#10;一人当たり面積最小値テキスト">
          <a:extLst>
            <a:ext uri="{FF2B5EF4-FFF2-40B4-BE49-F238E27FC236}">
              <a16:creationId xmlns:a16="http://schemas.microsoft.com/office/drawing/2014/main" id="{F7FF4AC5-AFC0-4E76-BDF4-93DC687BBA72}"/>
            </a:ext>
          </a:extLst>
        </xdr:cNvPr>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820" name="直線コネクタ 819">
          <a:extLst>
            <a:ext uri="{FF2B5EF4-FFF2-40B4-BE49-F238E27FC236}">
              <a16:creationId xmlns:a16="http://schemas.microsoft.com/office/drawing/2014/main" id="{DEF4AA26-DC66-4D98-8D84-CCF7EDA1710D}"/>
            </a:ext>
          </a:extLst>
        </xdr:cNvPr>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21" name="【公民館】&#10;一人当たり面積最大値テキスト">
          <a:extLst>
            <a:ext uri="{FF2B5EF4-FFF2-40B4-BE49-F238E27FC236}">
              <a16:creationId xmlns:a16="http://schemas.microsoft.com/office/drawing/2014/main" id="{42C7C7A1-7AC7-4128-AA70-E8CDB737F213}"/>
            </a:ext>
          </a:extLst>
        </xdr:cNvPr>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22" name="直線コネクタ 821">
          <a:extLst>
            <a:ext uri="{FF2B5EF4-FFF2-40B4-BE49-F238E27FC236}">
              <a16:creationId xmlns:a16="http://schemas.microsoft.com/office/drawing/2014/main" id="{76A30D28-8842-42BD-9126-C7EB1E013A3E}"/>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823" name="【公民館】&#10;一人当たり面積平均値テキスト">
          <a:extLst>
            <a:ext uri="{FF2B5EF4-FFF2-40B4-BE49-F238E27FC236}">
              <a16:creationId xmlns:a16="http://schemas.microsoft.com/office/drawing/2014/main" id="{1782966C-D2B1-4563-B4C7-13A97BB67BB3}"/>
            </a:ext>
          </a:extLst>
        </xdr:cNvPr>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24" name="フローチャート: 判断 823">
          <a:extLst>
            <a:ext uri="{FF2B5EF4-FFF2-40B4-BE49-F238E27FC236}">
              <a16:creationId xmlns:a16="http://schemas.microsoft.com/office/drawing/2014/main" id="{E417F150-63A3-4275-97C5-8F32BD2B479E}"/>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825" name="フローチャート: 判断 824">
          <a:extLst>
            <a:ext uri="{FF2B5EF4-FFF2-40B4-BE49-F238E27FC236}">
              <a16:creationId xmlns:a16="http://schemas.microsoft.com/office/drawing/2014/main" id="{364BF636-C808-4717-85A9-5F0CD95D2FFD}"/>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26" name="フローチャート: 判断 825">
          <a:extLst>
            <a:ext uri="{FF2B5EF4-FFF2-40B4-BE49-F238E27FC236}">
              <a16:creationId xmlns:a16="http://schemas.microsoft.com/office/drawing/2014/main" id="{333214E2-055E-4917-80F1-C7F7BBFB5C84}"/>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27" name="フローチャート: 判断 826">
          <a:extLst>
            <a:ext uri="{FF2B5EF4-FFF2-40B4-BE49-F238E27FC236}">
              <a16:creationId xmlns:a16="http://schemas.microsoft.com/office/drawing/2014/main" id="{F44A5ED0-8ABD-46FB-8918-D093B6101C86}"/>
            </a:ext>
          </a:extLst>
        </xdr:cNvPr>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28" name="フローチャート: 判断 827">
          <a:extLst>
            <a:ext uri="{FF2B5EF4-FFF2-40B4-BE49-F238E27FC236}">
              <a16:creationId xmlns:a16="http://schemas.microsoft.com/office/drawing/2014/main" id="{DE07ACAF-76F8-422C-B6BA-31B681A6E24C}"/>
            </a:ext>
          </a:extLst>
        </xdr:cNvPr>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3430B462-98B9-4EFD-8ED7-E72D53BB011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68E70023-5C0F-461F-B535-A0F89EA6FCE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8ACA9FDA-7211-4970-A038-80824B7C2AA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CACCED25-0A1C-4E6C-9F63-4A9E3E5B677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B310DB01-1CE5-4E54-87AD-F012D844035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834" name="楕円 833">
          <a:extLst>
            <a:ext uri="{FF2B5EF4-FFF2-40B4-BE49-F238E27FC236}">
              <a16:creationId xmlns:a16="http://schemas.microsoft.com/office/drawing/2014/main" id="{D93CF5A0-E452-4DEB-8676-5966E15D5AE8}"/>
            </a:ext>
          </a:extLst>
        </xdr:cNvPr>
        <xdr:cNvSpPr/>
      </xdr:nvSpPr>
      <xdr:spPr>
        <a:xfrm>
          <a:off x="22110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118127</xdr:rowOff>
    </xdr:from>
    <xdr:ext cx="469744" cy="259045"/>
    <xdr:sp macro="" textlink="">
      <xdr:nvSpPr>
        <xdr:cNvPr id="835" name="【公民館】&#10;一人当たり面積該当値テキスト">
          <a:extLst>
            <a:ext uri="{FF2B5EF4-FFF2-40B4-BE49-F238E27FC236}">
              <a16:creationId xmlns:a16="http://schemas.microsoft.com/office/drawing/2014/main" id="{6998B6CC-5746-4238-9CB1-AC844D8061AA}"/>
            </a:ext>
          </a:extLst>
        </xdr:cNvPr>
        <xdr:cNvSpPr txBox="1"/>
      </xdr:nvSpPr>
      <xdr:spPr>
        <a:xfrm>
          <a:off x="22199600"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139700</xdr:rowOff>
    </xdr:from>
    <xdr:to>
      <xdr:col>112</xdr:col>
      <xdr:colOff>38100</xdr:colOff>
      <xdr:row>107</xdr:row>
      <xdr:rowOff>69850</xdr:rowOff>
    </xdr:to>
    <xdr:sp macro="" textlink="">
      <xdr:nvSpPr>
        <xdr:cNvPr id="836" name="楕円 835">
          <a:extLst>
            <a:ext uri="{FF2B5EF4-FFF2-40B4-BE49-F238E27FC236}">
              <a16:creationId xmlns:a16="http://schemas.microsoft.com/office/drawing/2014/main" id="{321A46F2-2723-4745-BC7E-65C8DFEF63F9}"/>
            </a:ext>
          </a:extLst>
        </xdr:cNvPr>
        <xdr:cNvSpPr/>
      </xdr:nvSpPr>
      <xdr:spPr>
        <a:xfrm>
          <a:off x="21272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19050</xdr:rowOff>
    </xdr:from>
    <xdr:to>
      <xdr:col>116</xdr:col>
      <xdr:colOff>63500</xdr:colOff>
      <xdr:row>107</xdr:row>
      <xdr:rowOff>19050</xdr:rowOff>
    </xdr:to>
    <xdr:cxnSp macro="">
      <xdr:nvCxnSpPr>
        <xdr:cNvPr id="837" name="直線コネクタ 836">
          <a:extLst>
            <a:ext uri="{FF2B5EF4-FFF2-40B4-BE49-F238E27FC236}">
              <a16:creationId xmlns:a16="http://schemas.microsoft.com/office/drawing/2014/main" id="{E4C64980-6ACF-405C-B69A-9730F113066F}"/>
            </a:ext>
          </a:extLst>
        </xdr:cNvPr>
        <xdr:cNvCxnSpPr/>
      </xdr:nvCxnSpPr>
      <xdr:spPr>
        <a:xfrm>
          <a:off x="21323300" y="1836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139700</xdr:rowOff>
    </xdr:from>
    <xdr:to>
      <xdr:col>107</xdr:col>
      <xdr:colOff>101600</xdr:colOff>
      <xdr:row>107</xdr:row>
      <xdr:rowOff>69850</xdr:rowOff>
    </xdr:to>
    <xdr:sp macro="" textlink="">
      <xdr:nvSpPr>
        <xdr:cNvPr id="838" name="楕円 837">
          <a:extLst>
            <a:ext uri="{FF2B5EF4-FFF2-40B4-BE49-F238E27FC236}">
              <a16:creationId xmlns:a16="http://schemas.microsoft.com/office/drawing/2014/main" id="{1ABC220B-8574-4D3F-94B9-E1CD6205FF78}"/>
            </a:ext>
          </a:extLst>
        </xdr:cNvPr>
        <xdr:cNvSpPr/>
      </xdr:nvSpPr>
      <xdr:spPr>
        <a:xfrm>
          <a:off x="20383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19050</xdr:rowOff>
    </xdr:from>
    <xdr:to>
      <xdr:col>111</xdr:col>
      <xdr:colOff>177800</xdr:colOff>
      <xdr:row>107</xdr:row>
      <xdr:rowOff>19050</xdr:rowOff>
    </xdr:to>
    <xdr:cxnSp macro="">
      <xdr:nvCxnSpPr>
        <xdr:cNvPr id="839" name="直線コネクタ 838">
          <a:extLst>
            <a:ext uri="{FF2B5EF4-FFF2-40B4-BE49-F238E27FC236}">
              <a16:creationId xmlns:a16="http://schemas.microsoft.com/office/drawing/2014/main" id="{EFA1A22B-A544-43BB-B155-F6F84423A7E0}"/>
            </a:ext>
          </a:extLst>
        </xdr:cNvPr>
        <xdr:cNvCxnSpPr/>
      </xdr:nvCxnSpPr>
      <xdr:spPr>
        <a:xfrm>
          <a:off x="20434300" y="1836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139700</xdr:rowOff>
    </xdr:from>
    <xdr:to>
      <xdr:col>102</xdr:col>
      <xdr:colOff>165100</xdr:colOff>
      <xdr:row>107</xdr:row>
      <xdr:rowOff>69850</xdr:rowOff>
    </xdr:to>
    <xdr:sp macro="" textlink="">
      <xdr:nvSpPr>
        <xdr:cNvPr id="840" name="楕円 839">
          <a:extLst>
            <a:ext uri="{FF2B5EF4-FFF2-40B4-BE49-F238E27FC236}">
              <a16:creationId xmlns:a16="http://schemas.microsoft.com/office/drawing/2014/main" id="{265F7565-F27E-4922-8838-8693881F19B1}"/>
            </a:ext>
          </a:extLst>
        </xdr:cNvPr>
        <xdr:cNvSpPr/>
      </xdr:nvSpPr>
      <xdr:spPr>
        <a:xfrm>
          <a:off x="19494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19050</xdr:rowOff>
    </xdr:from>
    <xdr:to>
      <xdr:col>107</xdr:col>
      <xdr:colOff>50800</xdr:colOff>
      <xdr:row>107</xdr:row>
      <xdr:rowOff>19050</xdr:rowOff>
    </xdr:to>
    <xdr:cxnSp macro="">
      <xdr:nvCxnSpPr>
        <xdr:cNvPr id="841" name="直線コネクタ 840">
          <a:extLst>
            <a:ext uri="{FF2B5EF4-FFF2-40B4-BE49-F238E27FC236}">
              <a16:creationId xmlns:a16="http://schemas.microsoft.com/office/drawing/2014/main" id="{BE359CA3-6F92-450E-B181-BF55F340CC99}"/>
            </a:ext>
          </a:extLst>
        </xdr:cNvPr>
        <xdr:cNvCxnSpPr/>
      </xdr:nvCxnSpPr>
      <xdr:spPr>
        <a:xfrm>
          <a:off x="19545300" y="1836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139700</xdr:rowOff>
    </xdr:from>
    <xdr:to>
      <xdr:col>98</xdr:col>
      <xdr:colOff>38100</xdr:colOff>
      <xdr:row>107</xdr:row>
      <xdr:rowOff>69850</xdr:rowOff>
    </xdr:to>
    <xdr:sp macro="" textlink="">
      <xdr:nvSpPr>
        <xdr:cNvPr id="842" name="楕円 841">
          <a:extLst>
            <a:ext uri="{FF2B5EF4-FFF2-40B4-BE49-F238E27FC236}">
              <a16:creationId xmlns:a16="http://schemas.microsoft.com/office/drawing/2014/main" id="{FF3DDCF9-9202-41FC-9B94-4171E5E4F8BC}"/>
            </a:ext>
          </a:extLst>
        </xdr:cNvPr>
        <xdr:cNvSpPr/>
      </xdr:nvSpPr>
      <xdr:spPr>
        <a:xfrm>
          <a:off x="18605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19050</xdr:rowOff>
    </xdr:from>
    <xdr:to>
      <xdr:col>102</xdr:col>
      <xdr:colOff>114300</xdr:colOff>
      <xdr:row>107</xdr:row>
      <xdr:rowOff>19050</xdr:rowOff>
    </xdr:to>
    <xdr:cxnSp macro="">
      <xdr:nvCxnSpPr>
        <xdr:cNvPr id="843" name="直線コネクタ 842">
          <a:extLst>
            <a:ext uri="{FF2B5EF4-FFF2-40B4-BE49-F238E27FC236}">
              <a16:creationId xmlns:a16="http://schemas.microsoft.com/office/drawing/2014/main" id="{E7BF709F-D223-40EA-B8C5-C414BFBF11E9}"/>
            </a:ext>
          </a:extLst>
        </xdr:cNvPr>
        <xdr:cNvCxnSpPr/>
      </xdr:nvCxnSpPr>
      <xdr:spPr>
        <a:xfrm>
          <a:off x="18656300" y="1836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844" name="n_1aveValue【公民館】&#10;一人当たり面積">
          <a:extLst>
            <a:ext uri="{FF2B5EF4-FFF2-40B4-BE49-F238E27FC236}">
              <a16:creationId xmlns:a16="http://schemas.microsoft.com/office/drawing/2014/main" id="{E56F7050-35CA-4BB7-9E5E-DA94C6D122AF}"/>
            </a:ext>
          </a:extLst>
        </xdr:cNvPr>
        <xdr:cNvSpPr txBox="1"/>
      </xdr:nvSpPr>
      <xdr:spPr>
        <a:xfrm>
          <a:off x="21075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845" name="n_2aveValue【公民館】&#10;一人当たり面積">
          <a:extLst>
            <a:ext uri="{FF2B5EF4-FFF2-40B4-BE49-F238E27FC236}">
              <a16:creationId xmlns:a16="http://schemas.microsoft.com/office/drawing/2014/main" id="{A30CD709-3B02-4A05-B0CE-32ECCC2C5A72}"/>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846" name="n_3aveValue【公民館】&#10;一人当たり面積">
          <a:extLst>
            <a:ext uri="{FF2B5EF4-FFF2-40B4-BE49-F238E27FC236}">
              <a16:creationId xmlns:a16="http://schemas.microsoft.com/office/drawing/2014/main" id="{187F4703-EC73-45CE-A32F-745F14D902FD}"/>
            </a:ext>
          </a:extLst>
        </xdr:cNvPr>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847" name="n_4aveValue【公民館】&#10;一人当たり面積">
          <a:extLst>
            <a:ext uri="{FF2B5EF4-FFF2-40B4-BE49-F238E27FC236}">
              <a16:creationId xmlns:a16="http://schemas.microsoft.com/office/drawing/2014/main" id="{9AB72C24-DEA3-4BA7-824B-722CFACC5B5C}"/>
            </a:ext>
          </a:extLst>
        </xdr:cNvPr>
        <xdr:cNvSpPr txBox="1"/>
      </xdr:nvSpPr>
      <xdr:spPr>
        <a:xfrm>
          <a:off x="18421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60977</xdr:rowOff>
    </xdr:from>
    <xdr:ext cx="469744" cy="259045"/>
    <xdr:sp macro="" textlink="">
      <xdr:nvSpPr>
        <xdr:cNvPr id="848" name="n_1mainValue【公民館】&#10;一人当たり面積">
          <a:extLst>
            <a:ext uri="{FF2B5EF4-FFF2-40B4-BE49-F238E27FC236}">
              <a16:creationId xmlns:a16="http://schemas.microsoft.com/office/drawing/2014/main" id="{1E00C590-7297-4F4C-B563-751A4C6AE7C8}"/>
            </a:ext>
          </a:extLst>
        </xdr:cNvPr>
        <xdr:cNvSpPr txBox="1"/>
      </xdr:nvSpPr>
      <xdr:spPr>
        <a:xfrm>
          <a:off x="210757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60977</xdr:rowOff>
    </xdr:from>
    <xdr:ext cx="469744" cy="259045"/>
    <xdr:sp macro="" textlink="">
      <xdr:nvSpPr>
        <xdr:cNvPr id="849" name="n_2mainValue【公民館】&#10;一人当たり面積">
          <a:extLst>
            <a:ext uri="{FF2B5EF4-FFF2-40B4-BE49-F238E27FC236}">
              <a16:creationId xmlns:a16="http://schemas.microsoft.com/office/drawing/2014/main" id="{1B9DF3F2-4DCF-4AA1-A3CC-C9F80A0BCAA8}"/>
            </a:ext>
          </a:extLst>
        </xdr:cNvPr>
        <xdr:cNvSpPr txBox="1"/>
      </xdr:nvSpPr>
      <xdr:spPr>
        <a:xfrm>
          <a:off x="20199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60977</xdr:rowOff>
    </xdr:from>
    <xdr:ext cx="469744" cy="259045"/>
    <xdr:sp macro="" textlink="">
      <xdr:nvSpPr>
        <xdr:cNvPr id="850" name="n_3mainValue【公民館】&#10;一人当たり面積">
          <a:extLst>
            <a:ext uri="{FF2B5EF4-FFF2-40B4-BE49-F238E27FC236}">
              <a16:creationId xmlns:a16="http://schemas.microsoft.com/office/drawing/2014/main" id="{923DC369-3AC9-45F8-AB30-3F4A711B3F55}"/>
            </a:ext>
          </a:extLst>
        </xdr:cNvPr>
        <xdr:cNvSpPr txBox="1"/>
      </xdr:nvSpPr>
      <xdr:spPr>
        <a:xfrm>
          <a:off x="19310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60977</xdr:rowOff>
    </xdr:from>
    <xdr:ext cx="469744" cy="259045"/>
    <xdr:sp macro="" textlink="">
      <xdr:nvSpPr>
        <xdr:cNvPr id="851" name="n_4mainValue【公民館】&#10;一人当たり面積">
          <a:extLst>
            <a:ext uri="{FF2B5EF4-FFF2-40B4-BE49-F238E27FC236}">
              <a16:creationId xmlns:a16="http://schemas.microsoft.com/office/drawing/2014/main" id="{0B7AF5C9-6446-44D1-9914-E1B35E7789BB}"/>
            </a:ext>
          </a:extLst>
        </xdr:cNvPr>
        <xdr:cNvSpPr txBox="1"/>
      </xdr:nvSpPr>
      <xdr:spPr>
        <a:xfrm>
          <a:off x="18421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B3E44C72-0D1F-45E5-ABB6-8E0FFAC5F59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A791BC91-3528-4482-8EF3-6C338B9587B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3BD4D835-5E68-4BD1-8CB0-9618F9E7C61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道路、認定こども園・幼稚園・保育所、学校施設、公営住宅、児童館、公民館であり、低くなっている施設は、橋りょう・トンネルである。ほとんどの施設で類似団体よりも老朽化が進んでいることから、公共施設等総合管理計画や個別施設計画などを踏まえ、施設の集約化・複合化なども含めて検討することにより、継続的な老朽化対策に取り組んで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984BA97-B9DD-4B6E-918C-FB01C4ACDFC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DA236FD-86E6-429F-B730-72BBF916397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36ED9B3-2E1D-4D4D-928E-F84C10B1E2B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BC0F5E2-67E1-4A98-B1BF-D5DB02690DB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682D6F8-C9A3-4CCA-8EE1-5CAAA434656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23DA4A1-D6F2-4D22-9887-C27F9CA0922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093809E-F57C-4762-8CA8-A9EC9A699FB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B417BE9-FF59-4B39-8701-83E4E923C3B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3667837-907A-4A78-B40F-A420E9865B8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5106B54-6931-4432-87A1-D877AF17703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352,717
342,677
109.13
132,296,876
126,997,796
5,177,089
68,822,466
86,613,269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8566C47-8667-4E63-B2A2-A4B4E3BE009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4513798-ED0C-43A0-8B06-674864716D6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FC562F8-5613-493C-AED4-37FC536673B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F53A731-2433-4AA7-B010-2152A08F76F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4B4E701-EDD5-452F-B550-CC9A8155FE3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BF01928-BF4F-44EA-B0A5-BAA8CAD8F61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168B1DF-CFE0-41D1-98E1-B2F86EFD4C4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B90A5FB-09E6-4DBD-9292-7C88EB97A9D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A0B3F61-BB1F-4FF6-BBCE-68AE1DFE819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96A39DF-6CBD-4887-90C4-F11AF95CD41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F6D7EC7-427B-4EF7-BBE9-483DBD08433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45350BD-B110-404A-8032-2BF684E4BFA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B2A95E1-208C-4BE4-B662-90456212EDB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0E2881D-5290-4428-9974-6C607FD19DE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395A81D-7D51-4BFD-8E2D-3132D430995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85A275B-BA5D-416E-B0A8-6F7732F7C41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3F1B4E8-D98D-4405-87F5-F6A968E2705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1415DF7-5387-4110-B9B4-907BBE1627D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F99CDBD-2EEA-4992-8608-338549B2E3E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EAA90D6-EE2C-4A7D-AE23-C2D32724DFC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3998706-586F-4808-ADB4-C10CFA117C0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B371821-D12C-48AE-9548-25970711C98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0552986-1ACF-4A47-8B00-6C1E1DE28B4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7CFC181-CFBF-4B69-BFAD-D47DECD5DA6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ED77E96-43C6-4216-AF33-B0D2F8FC6E5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A575010-1137-4FB7-BB8E-58F72FDC4CC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9AABABF-6916-4D36-B50C-C74AF4ADF0A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E3D8C1D-B23D-472F-B73C-8508F2C547F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19A7B3C-79F7-4ABA-80A6-27C87901249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81E97DB-EF9B-4425-B4DF-57B89370247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6836291-D840-4740-93C9-57562B66489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3FCA1F8-817C-4A6C-9A7F-5D48BC6A473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79AF2A9-56E6-43A3-862B-02EA279ADE6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F675A41-6C9A-4AE5-AFF3-15F5818295C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2DC34EB-75D4-4529-A81B-54CA5754439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CEB567A-8A27-4611-A39D-0573864901C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CC65F66-A2A1-42D7-B362-FA42A107B1A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BE2BAC6-9A37-452D-9C04-1CFFC28C382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2C3DD2A-5599-481C-AB7A-879496195F1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88B86AD-07F5-4BA0-A1D1-3EA09AF2451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8457DE8-69BD-4FEE-B008-A11D6A80A81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CA455EA-4568-4524-96C6-6C093F387DA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BAB6EA1-6D12-4636-AAB8-9AC44F2AAAC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BF5B814-F2BD-4FDE-9BB1-6E47F7E33B6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DF905087-1D6E-4C09-88FD-7C3BBA11963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4111E3F9-EAD0-4073-A923-300BE6764DC6}"/>
            </a:ext>
          </a:extLst>
        </xdr:cNvPr>
        <xdr:cNvCxnSpPr/>
      </xdr:nvCxnSpPr>
      <xdr:spPr>
        <a:xfrm flipV="1">
          <a:off x="4634865" y="5682615"/>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8577DFAB-737C-44B0-B0DE-104C0C4AC62A}"/>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5BBAA9AC-B7A2-43FB-9179-999113826368}"/>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B800485D-2F08-4B25-9E7E-797B9F0B9FF6}"/>
            </a:ext>
          </a:extLst>
        </xdr:cNvPr>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80369364-2C9C-4B21-A93E-A163BBD39FDC}"/>
            </a:ext>
          </a:extLst>
        </xdr:cNvPr>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84472</xdr:rowOff>
    </xdr:from>
    <xdr:ext cx="405111" cy="259045"/>
    <xdr:sp macro="" textlink="">
      <xdr:nvSpPr>
        <xdr:cNvPr id="62" name="【図書館】&#10;有形固定資産減価償却率平均値テキスト">
          <a:extLst>
            <a:ext uri="{FF2B5EF4-FFF2-40B4-BE49-F238E27FC236}">
              <a16:creationId xmlns:a16="http://schemas.microsoft.com/office/drawing/2014/main" id="{3C47FE98-C77A-427C-98B3-47A5ECF294A8}"/>
            </a:ext>
          </a:extLst>
        </xdr:cNvPr>
        <xdr:cNvSpPr txBox="1"/>
      </xdr:nvSpPr>
      <xdr:spPr>
        <a:xfrm>
          <a:off x="4673600" y="608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C8D26C63-FDF7-4B96-A488-B0CB06E15DC4}"/>
            </a:ext>
          </a:extLst>
        </xdr:cNvPr>
        <xdr:cNvSpPr/>
      </xdr:nvSpPr>
      <xdr:spPr>
        <a:xfrm>
          <a:off x="45847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9F091D48-F15D-4EEB-884D-8896234DC2F4}"/>
            </a:ext>
          </a:extLst>
        </xdr:cNvPr>
        <xdr:cNvSpPr/>
      </xdr:nvSpPr>
      <xdr:spPr>
        <a:xfrm>
          <a:off x="3746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4C7F492D-27E2-4748-A276-29D2955FA22A}"/>
            </a:ext>
          </a:extLst>
        </xdr:cNvPr>
        <xdr:cNvSpPr/>
      </xdr:nvSpPr>
      <xdr:spPr>
        <a:xfrm>
          <a:off x="2857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D85AFA8B-F7D7-4E67-92E1-128702C90C1B}"/>
            </a:ext>
          </a:extLst>
        </xdr:cNvPr>
        <xdr:cNvSpPr/>
      </xdr:nvSpPr>
      <xdr:spPr>
        <a:xfrm>
          <a:off x="1968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2B15C24E-BF6D-4F74-91ED-20A9B3E6A190}"/>
            </a:ext>
          </a:extLst>
        </xdr:cNvPr>
        <xdr:cNvSpPr/>
      </xdr:nvSpPr>
      <xdr:spPr>
        <a:xfrm>
          <a:off x="1079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BB4101D-2B6C-4E3C-8C31-05529946A98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45210F2-C5A9-463A-B95B-A13F80D2454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88E27AA-8B43-46FC-A712-7EDC20DD3C7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45FCD7B-436E-443B-86AE-8D6FD8F9898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D1667A8-C197-4A8F-A9F0-7315972471D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46355</xdr:rowOff>
    </xdr:from>
    <xdr:to>
      <xdr:col>24</xdr:col>
      <xdr:colOff>114300</xdr:colOff>
      <xdr:row>37</xdr:row>
      <xdr:rowOff>147955</xdr:rowOff>
    </xdr:to>
    <xdr:sp macro="" textlink="">
      <xdr:nvSpPr>
        <xdr:cNvPr id="73" name="楕円 72">
          <a:extLst>
            <a:ext uri="{FF2B5EF4-FFF2-40B4-BE49-F238E27FC236}">
              <a16:creationId xmlns:a16="http://schemas.microsoft.com/office/drawing/2014/main" id="{CDB36BEA-1FCE-4155-AA92-332D8C08AA35}"/>
            </a:ext>
          </a:extLst>
        </xdr:cNvPr>
        <xdr:cNvSpPr/>
      </xdr:nvSpPr>
      <xdr:spPr>
        <a:xfrm>
          <a:off x="45847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24782</xdr:rowOff>
    </xdr:from>
    <xdr:ext cx="405111" cy="259045"/>
    <xdr:sp macro="" textlink="">
      <xdr:nvSpPr>
        <xdr:cNvPr id="74" name="【図書館】&#10;有形固定資産減価償却率該当値テキスト">
          <a:extLst>
            <a:ext uri="{FF2B5EF4-FFF2-40B4-BE49-F238E27FC236}">
              <a16:creationId xmlns:a16="http://schemas.microsoft.com/office/drawing/2014/main" id="{A2FC0B44-CFC7-4840-930B-3C81FA1A5637}"/>
            </a:ext>
          </a:extLst>
        </xdr:cNvPr>
        <xdr:cNvSpPr txBox="1"/>
      </xdr:nvSpPr>
      <xdr:spPr>
        <a:xfrm>
          <a:off x="4673600"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19685</xdr:rowOff>
    </xdr:from>
    <xdr:to>
      <xdr:col>20</xdr:col>
      <xdr:colOff>38100</xdr:colOff>
      <xdr:row>37</xdr:row>
      <xdr:rowOff>121285</xdr:rowOff>
    </xdr:to>
    <xdr:sp macro="" textlink="">
      <xdr:nvSpPr>
        <xdr:cNvPr id="75" name="楕円 74">
          <a:extLst>
            <a:ext uri="{FF2B5EF4-FFF2-40B4-BE49-F238E27FC236}">
              <a16:creationId xmlns:a16="http://schemas.microsoft.com/office/drawing/2014/main" id="{C7667C32-F05B-47F1-9920-71C562374215}"/>
            </a:ext>
          </a:extLst>
        </xdr:cNvPr>
        <xdr:cNvSpPr/>
      </xdr:nvSpPr>
      <xdr:spPr>
        <a:xfrm>
          <a:off x="3746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70485</xdr:rowOff>
    </xdr:from>
    <xdr:to>
      <xdr:col>24</xdr:col>
      <xdr:colOff>63500</xdr:colOff>
      <xdr:row>37</xdr:row>
      <xdr:rowOff>97155</xdr:rowOff>
    </xdr:to>
    <xdr:cxnSp macro="">
      <xdr:nvCxnSpPr>
        <xdr:cNvPr id="76" name="直線コネクタ 75">
          <a:extLst>
            <a:ext uri="{FF2B5EF4-FFF2-40B4-BE49-F238E27FC236}">
              <a16:creationId xmlns:a16="http://schemas.microsoft.com/office/drawing/2014/main" id="{59D01752-37F4-4949-843D-A60D6795113A}"/>
            </a:ext>
          </a:extLst>
        </xdr:cNvPr>
        <xdr:cNvCxnSpPr/>
      </xdr:nvCxnSpPr>
      <xdr:spPr>
        <a:xfrm>
          <a:off x="3797300" y="641413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168275</xdr:rowOff>
    </xdr:from>
    <xdr:to>
      <xdr:col>15</xdr:col>
      <xdr:colOff>101600</xdr:colOff>
      <xdr:row>37</xdr:row>
      <xdr:rowOff>98425</xdr:rowOff>
    </xdr:to>
    <xdr:sp macro="" textlink="">
      <xdr:nvSpPr>
        <xdr:cNvPr id="77" name="楕円 76">
          <a:extLst>
            <a:ext uri="{FF2B5EF4-FFF2-40B4-BE49-F238E27FC236}">
              <a16:creationId xmlns:a16="http://schemas.microsoft.com/office/drawing/2014/main" id="{B5306545-C650-4D22-970B-F50CBDC8F6C8}"/>
            </a:ext>
          </a:extLst>
        </xdr:cNvPr>
        <xdr:cNvSpPr/>
      </xdr:nvSpPr>
      <xdr:spPr>
        <a:xfrm>
          <a:off x="2857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47625</xdr:rowOff>
    </xdr:from>
    <xdr:to>
      <xdr:col>19</xdr:col>
      <xdr:colOff>177800</xdr:colOff>
      <xdr:row>37</xdr:row>
      <xdr:rowOff>70485</xdr:rowOff>
    </xdr:to>
    <xdr:cxnSp macro="">
      <xdr:nvCxnSpPr>
        <xdr:cNvPr id="78" name="直線コネクタ 77">
          <a:extLst>
            <a:ext uri="{FF2B5EF4-FFF2-40B4-BE49-F238E27FC236}">
              <a16:creationId xmlns:a16="http://schemas.microsoft.com/office/drawing/2014/main" id="{A8DCFC27-14B0-4DBB-A215-FD546FDC72FB}"/>
            </a:ext>
          </a:extLst>
        </xdr:cNvPr>
        <xdr:cNvCxnSpPr/>
      </xdr:nvCxnSpPr>
      <xdr:spPr>
        <a:xfrm>
          <a:off x="2908300" y="63912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6350</xdr:rowOff>
    </xdr:from>
    <xdr:to>
      <xdr:col>10</xdr:col>
      <xdr:colOff>165100</xdr:colOff>
      <xdr:row>37</xdr:row>
      <xdr:rowOff>107950</xdr:rowOff>
    </xdr:to>
    <xdr:sp macro="" textlink="">
      <xdr:nvSpPr>
        <xdr:cNvPr id="79" name="楕円 78">
          <a:extLst>
            <a:ext uri="{FF2B5EF4-FFF2-40B4-BE49-F238E27FC236}">
              <a16:creationId xmlns:a16="http://schemas.microsoft.com/office/drawing/2014/main" id="{BF4DDA55-2A4C-4B1F-B763-EA28A650903E}"/>
            </a:ext>
          </a:extLst>
        </xdr:cNvPr>
        <xdr:cNvSpPr/>
      </xdr:nvSpPr>
      <xdr:spPr>
        <a:xfrm>
          <a:off x="1968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47625</xdr:rowOff>
    </xdr:from>
    <xdr:to>
      <xdr:col>15</xdr:col>
      <xdr:colOff>50800</xdr:colOff>
      <xdr:row>37</xdr:row>
      <xdr:rowOff>57150</xdr:rowOff>
    </xdr:to>
    <xdr:cxnSp macro="">
      <xdr:nvCxnSpPr>
        <xdr:cNvPr id="80" name="直線コネクタ 79">
          <a:extLst>
            <a:ext uri="{FF2B5EF4-FFF2-40B4-BE49-F238E27FC236}">
              <a16:creationId xmlns:a16="http://schemas.microsoft.com/office/drawing/2014/main" id="{45805D63-6252-46E2-8546-E04F7BEDA133}"/>
            </a:ext>
          </a:extLst>
        </xdr:cNvPr>
        <xdr:cNvCxnSpPr/>
      </xdr:nvCxnSpPr>
      <xdr:spPr>
        <a:xfrm flipV="1">
          <a:off x="2019300" y="63912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137795</xdr:rowOff>
    </xdr:from>
    <xdr:to>
      <xdr:col>6</xdr:col>
      <xdr:colOff>38100</xdr:colOff>
      <xdr:row>37</xdr:row>
      <xdr:rowOff>67945</xdr:rowOff>
    </xdr:to>
    <xdr:sp macro="" textlink="">
      <xdr:nvSpPr>
        <xdr:cNvPr id="81" name="楕円 80">
          <a:extLst>
            <a:ext uri="{FF2B5EF4-FFF2-40B4-BE49-F238E27FC236}">
              <a16:creationId xmlns:a16="http://schemas.microsoft.com/office/drawing/2014/main" id="{06816836-8FCC-4501-8296-D00231F2D5BF}"/>
            </a:ext>
          </a:extLst>
        </xdr:cNvPr>
        <xdr:cNvSpPr/>
      </xdr:nvSpPr>
      <xdr:spPr>
        <a:xfrm>
          <a:off x="1079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17145</xdr:rowOff>
    </xdr:from>
    <xdr:to>
      <xdr:col>10</xdr:col>
      <xdr:colOff>114300</xdr:colOff>
      <xdr:row>37</xdr:row>
      <xdr:rowOff>57150</xdr:rowOff>
    </xdr:to>
    <xdr:cxnSp macro="">
      <xdr:nvCxnSpPr>
        <xdr:cNvPr id="82" name="直線コネクタ 81">
          <a:extLst>
            <a:ext uri="{FF2B5EF4-FFF2-40B4-BE49-F238E27FC236}">
              <a16:creationId xmlns:a16="http://schemas.microsoft.com/office/drawing/2014/main" id="{C1266F63-D765-4866-99D0-3574E99708D1}"/>
            </a:ext>
          </a:extLst>
        </xdr:cNvPr>
        <xdr:cNvCxnSpPr/>
      </xdr:nvCxnSpPr>
      <xdr:spPr>
        <a:xfrm>
          <a:off x="1130300" y="63607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151147</xdr:rowOff>
    </xdr:from>
    <xdr:ext cx="405111" cy="259045"/>
    <xdr:sp macro="" textlink="">
      <xdr:nvSpPr>
        <xdr:cNvPr id="83" name="n_1aveValue【図書館】&#10;有形固定資産減価償却率">
          <a:extLst>
            <a:ext uri="{FF2B5EF4-FFF2-40B4-BE49-F238E27FC236}">
              <a16:creationId xmlns:a16="http://schemas.microsoft.com/office/drawing/2014/main" id="{0606BF07-861D-41BD-87D1-DF6BA3C6E70F}"/>
            </a:ext>
          </a:extLst>
        </xdr:cNvPr>
        <xdr:cNvSpPr txBox="1"/>
      </xdr:nvSpPr>
      <xdr:spPr>
        <a:xfrm>
          <a:off x="3582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4" name="n_2aveValue【図書館】&#10;有形固定資産減価償却率">
          <a:extLst>
            <a:ext uri="{FF2B5EF4-FFF2-40B4-BE49-F238E27FC236}">
              <a16:creationId xmlns:a16="http://schemas.microsoft.com/office/drawing/2014/main" id="{F35F472F-2230-4213-8B5B-74E30C1962E6}"/>
            </a:ext>
          </a:extLst>
        </xdr:cNvPr>
        <xdr:cNvSpPr txBox="1"/>
      </xdr:nvSpPr>
      <xdr:spPr>
        <a:xfrm>
          <a:off x="2705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5" name="n_3aveValue【図書館】&#10;有形固定資産減価償却率">
          <a:extLst>
            <a:ext uri="{FF2B5EF4-FFF2-40B4-BE49-F238E27FC236}">
              <a16:creationId xmlns:a16="http://schemas.microsoft.com/office/drawing/2014/main" id="{EF6D8607-2C77-484E-A3A4-6E0A629B8B19}"/>
            </a:ext>
          </a:extLst>
        </xdr:cNvPr>
        <xdr:cNvSpPr txBox="1"/>
      </xdr:nvSpPr>
      <xdr:spPr>
        <a:xfrm>
          <a:off x="1816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84472</xdr:rowOff>
    </xdr:from>
    <xdr:ext cx="405111" cy="259045"/>
    <xdr:sp macro="" textlink="">
      <xdr:nvSpPr>
        <xdr:cNvPr id="86" name="n_4aveValue【図書館】&#10;有形固定資産減価償却率">
          <a:extLst>
            <a:ext uri="{FF2B5EF4-FFF2-40B4-BE49-F238E27FC236}">
              <a16:creationId xmlns:a16="http://schemas.microsoft.com/office/drawing/2014/main" id="{14A2C9EB-9193-4D57-A222-932615542885}"/>
            </a:ext>
          </a:extLst>
        </xdr:cNvPr>
        <xdr:cNvSpPr txBox="1"/>
      </xdr:nvSpPr>
      <xdr:spPr>
        <a:xfrm>
          <a:off x="927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112412</xdr:rowOff>
    </xdr:from>
    <xdr:ext cx="405111" cy="259045"/>
    <xdr:sp macro="" textlink="">
      <xdr:nvSpPr>
        <xdr:cNvPr id="87" name="n_1mainValue【図書館】&#10;有形固定資産減価償却率">
          <a:extLst>
            <a:ext uri="{FF2B5EF4-FFF2-40B4-BE49-F238E27FC236}">
              <a16:creationId xmlns:a16="http://schemas.microsoft.com/office/drawing/2014/main" id="{6F9D1535-AF68-403D-B291-33B77198D67C}"/>
            </a:ext>
          </a:extLst>
        </xdr:cNvPr>
        <xdr:cNvSpPr txBox="1"/>
      </xdr:nvSpPr>
      <xdr:spPr>
        <a:xfrm>
          <a:off x="35820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89552</xdr:rowOff>
    </xdr:from>
    <xdr:ext cx="405111" cy="259045"/>
    <xdr:sp macro="" textlink="">
      <xdr:nvSpPr>
        <xdr:cNvPr id="88" name="n_2mainValue【図書館】&#10;有形固定資産減価償却率">
          <a:extLst>
            <a:ext uri="{FF2B5EF4-FFF2-40B4-BE49-F238E27FC236}">
              <a16:creationId xmlns:a16="http://schemas.microsoft.com/office/drawing/2014/main" id="{79FFDBAA-A17A-4F48-852A-95CD279FA00E}"/>
            </a:ext>
          </a:extLst>
        </xdr:cNvPr>
        <xdr:cNvSpPr txBox="1"/>
      </xdr:nvSpPr>
      <xdr:spPr>
        <a:xfrm>
          <a:off x="2705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99077</xdr:rowOff>
    </xdr:from>
    <xdr:ext cx="405111" cy="259045"/>
    <xdr:sp macro="" textlink="">
      <xdr:nvSpPr>
        <xdr:cNvPr id="89" name="n_3mainValue【図書館】&#10;有形固定資産減価償却率">
          <a:extLst>
            <a:ext uri="{FF2B5EF4-FFF2-40B4-BE49-F238E27FC236}">
              <a16:creationId xmlns:a16="http://schemas.microsoft.com/office/drawing/2014/main" id="{B1F835E3-1141-4CF2-8590-4EFE0AB0D0A7}"/>
            </a:ext>
          </a:extLst>
        </xdr:cNvPr>
        <xdr:cNvSpPr txBox="1"/>
      </xdr:nvSpPr>
      <xdr:spPr>
        <a:xfrm>
          <a:off x="1816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59072</xdr:rowOff>
    </xdr:from>
    <xdr:ext cx="405111" cy="259045"/>
    <xdr:sp macro="" textlink="">
      <xdr:nvSpPr>
        <xdr:cNvPr id="90" name="n_4mainValue【図書館】&#10;有形固定資産減価償却率">
          <a:extLst>
            <a:ext uri="{FF2B5EF4-FFF2-40B4-BE49-F238E27FC236}">
              <a16:creationId xmlns:a16="http://schemas.microsoft.com/office/drawing/2014/main" id="{FF493DA5-B2D5-4E06-A467-AD23E7B56987}"/>
            </a:ext>
          </a:extLst>
        </xdr:cNvPr>
        <xdr:cNvSpPr txBox="1"/>
      </xdr:nvSpPr>
      <xdr:spPr>
        <a:xfrm>
          <a:off x="92774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261D2EE-A8E7-422F-B914-6B5255EE42E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4638EA2-3C33-4240-BCE9-9CB4228B0B4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392B388-8324-42C7-9162-BB3ECD8524C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FAC3E13-F8CF-4F95-B099-7A4D661BE33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048473A-A640-4003-89A2-BED33008A51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1CF671C-A2A9-4EB5-A72A-02447506C91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40170F0-5B31-47E0-99EE-270CF2CDA92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E061BF5-BD22-468E-8A52-161377DA3EE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DB6EDE94-5CDF-4FBA-875F-CB32A3345DE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FF63699-989A-4223-9408-42F832A1307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68F38177-9626-4304-A1C5-47824C41DCE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6A04EFFD-EEF8-4353-BFC6-7825EC42E6A6}"/>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122975C7-E9E1-41B3-AB43-ABBA5DEBFC1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AD6BE950-1E1F-4399-A472-779EAB7F18E2}"/>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EB82BCF6-901E-4684-9C65-FD981F9E599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9DAC6FFD-2B71-4692-80D8-9E46D1842685}"/>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654B9B57-CA8C-42D6-95A6-2EBD1E2C6F9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5FD40D53-50ED-4582-A7CE-4417394D9E3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6D0DDF7-C808-429D-84EC-CAE61B4FC51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88F4B361-389A-491D-A13C-522ADE97DED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8D7204C8-1263-4BB3-84E9-98130C657FB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843BB6D7-CFDF-4D03-9804-41A93D99ACE6}"/>
            </a:ext>
          </a:extLst>
        </xdr:cNvPr>
        <xdr:cNvCxnSpPr/>
      </xdr:nvCxnSpPr>
      <xdr:spPr>
        <a:xfrm flipV="1">
          <a:off x="10476865" y="57683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47AE7639-22C6-48FC-AAF1-15AC442C961E}"/>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71019595-289B-458D-A9BB-C4DB66397F85}"/>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775FD10D-6042-4444-81CB-C46855B2872C}"/>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56ABC676-5075-4500-A688-817570F58119}"/>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129557</xdr:rowOff>
    </xdr:from>
    <xdr:ext cx="469744" cy="259045"/>
    <xdr:sp macro="" textlink="">
      <xdr:nvSpPr>
        <xdr:cNvPr id="117" name="【図書館】&#10;一人当たり面積平均値テキスト">
          <a:extLst>
            <a:ext uri="{FF2B5EF4-FFF2-40B4-BE49-F238E27FC236}">
              <a16:creationId xmlns:a16="http://schemas.microsoft.com/office/drawing/2014/main" id="{C8ED5FCF-6217-4945-BA03-ECB0A1C87C88}"/>
            </a:ext>
          </a:extLst>
        </xdr:cNvPr>
        <xdr:cNvSpPr txBox="1"/>
      </xdr:nvSpPr>
      <xdr:spPr>
        <a:xfrm>
          <a:off x="10515600" y="647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6319401A-A9DF-4423-A675-6CB004A9E1B0}"/>
            </a:ext>
          </a:extLst>
        </xdr:cNvPr>
        <xdr:cNvSpPr/>
      </xdr:nvSpPr>
      <xdr:spPr>
        <a:xfrm>
          <a:off x="10426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CF8D223A-E1F4-4055-924C-C3FC8ACB10B8}"/>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6D543B47-C2FF-4AC7-AD70-2C54000C75C4}"/>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2D0087D0-34CD-4F3A-AF75-078B936F40F3}"/>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DC0E374A-314A-4B07-BDFE-6A33C23F5FB3}"/>
            </a:ext>
          </a:extLst>
        </xdr:cNvPr>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9209758-7294-42C3-A717-6F38757107D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459C9E5-D873-46B6-90DD-48FB2002784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A8E3605-D25F-4C5F-823F-E3CFF2CEEEF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50586D6-83B0-4B36-A582-59B9169306B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52C3297-12FD-4E19-9E19-7197F4A2FF4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28" name="楕円 127">
          <a:extLst>
            <a:ext uri="{FF2B5EF4-FFF2-40B4-BE49-F238E27FC236}">
              <a16:creationId xmlns:a16="http://schemas.microsoft.com/office/drawing/2014/main" id="{89F18F79-B36E-4BE5-B9A2-D05A59E82506}"/>
            </a:ext>
          </a:extLst>
        </xdr:cNvPr>
        <xdr:cNvSpPr/>
      </xdr:nvSpPr>
      <xdr:spPr>
        <a:xfrm>
          <a:off x="10426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105427</xdr:rowOff>
    </xdr:from>
    <xdr:ext cx="469744" cy="259045"/>
    <xdr:sp macro="" textlink="">
      <xdr:nvSpPr>
        <xdr:cNvPr id="129" name="【図書館】&#10;一人当たり面積該当値テキスト">
          <a:extLst>
            <a:ext uri="{FF2B5EF4-FFF2-40B4-BE49-F238E27FC236}">
              <a16:creationId xmlns:a16="http://schemas.microsoft.com/office/drawing/2014/main" id="{E1B1BD32-E808-46C0-80FE-0A6E8EF6A124}"/>
            </a:ext>
          </a:extLst>
        </xdr:cNvPr>
        <xdr:cNvSpPr txBox="1"/>
      </xdr:nvSpPr>
      <xdr:spPr>
        <a:xfrm>
          <a:off x="10515600"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82550</xdr:rowOff>
    </xdr:from>
    <xdr:to>
      <xdr:col>50</xdr:col>
      <xdr:colOff>165100</xdr:colOff>
      <xdr:row>38</xdr:row>
      <xdr:rowOff>12700</xdr:rowOff>
    </xdr:to>
    <xdr:sp macro="" textlink="">
      <xdr:nvSpPr>
        <xdr:cNvPr id="130" name="楕円 129">
          <a:extLst>
            <a:ext uri="{FF2B5EF4-FFF2-40B4-BE49-F238E27FC236}">
              <a16:creationId xmlns:a16="http://schemas.microsoft.com/office/drawing/2014/main" id="{07E258A2-0AF7-4093-8E84-31AE3910CC01}"/>
            </a:ext>
          </a:extLst>
        </xdr:cNvPr>
        <xdr:cNvSpPr/>
      </xdr:nvSpPr>
      <xdr:spPr>
        <a:xfrm>
          <a:off x="958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133350</xdr:rowOff>
    </xdr:from>
    <xdr:to>
      <xdr:col>55</xdr:col>
      <xdr:colOff>0</xdr:colOff>
      <xdr:row>37</xdr:row>
      <xdr:rowOff>133350</xdr:rowOff>
    </xdr:to>
    <xdr:cxnSp macro="">
      <xdr:nvCxnSpPr>
        <xdr:cNvPr id="131" name="直線コネクタ 130">
          <a:extLst>
            <a:ext uri="{FF2B5EF4-FFF2-40B4-BE49-F238E27FC236}">
              <a16:creationId xmlns:a16="http://schemas.microsoft.com/office/drawing/2014/main" id="{F5085863-5023-42F9-8462-511433E1CD94}"/>
            </a:ext>
          </a:extLst>
        </xdr:cNvPr>
        <xdr:cNvCxnSpPr/>
      </xdr:nvCxnSpPr>
      <xdr:spPr>
        <a:xfrm>
          <a:off x="9639300" y="647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82550</xdr:rowOff>
    </xdr:from>
    <xdr:to>
      <xdr:col>46</xdr:col>
      <xdr:colOff>38100</xdr:colOff>
      <xdr:row>38</xdr:row>
      <xdr:rowOff>12700</xdr:rowOff>
    </xdr:to>
    <xdr:sp macro="" textlink="">
      <xdr:nvSpPr>
        <xdr:cNvPr id="132" name="楕円 131">
          <a:extLst>
            <a:ext uri="{FF2B5EF4-FFF2-40B4-BE49-F238E27FC236}">
              <a16:creationId xmlns:a16="http://schemas.microsoft.com/office/drawing/2014/main" id="{43DB8EC4-5E4A-4D5C-A4CD-5CE6E68D4EC7}"/>
            </a:ext>
          </a:extLst>
        </xdr:cNvPr>
        <xdr:cNvSpPr/>
      </xdr:nvSpPr>
      <xdr:spPr>
        <a:xfrm>
          <a:off x="8699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133350</xdr:rowOff>
    </xdr:from>
    <xdr:to>
      <xdr:col>50</xdr:col>
      <xdr:colOff>114300</xdr:colOff>
      <xdr:row>37</xdr:row>
      <xdr:rowOff>133350</xdr:rowOff>
    </xdr:to>
    <xdr:cxnSp macro="">
      <xdr:nvCxnSpPr>
        <xdr:cNvPr id="133" name="直線コネクタ 132">
          <a:extLst>
            <a:ext uri="{FF2B5EF4-FFF2-40B4-BE49-F238E27FC236}">
              <a16:creationId xmlns:a16="http://schemas.microsoft.com/office/drawing/2014/main" id="{A1E9FF68-598B-4B31-88B7-4D728F30803C}"/>
            </a:ext>
          </a:extLst>
        </xdr:cNvPr>
        <xdr:cNvCxnSpPr/>
      </xdr:nvCxnSpPr>
      <xdr:spPr>
        <a:xfrm>
          <a:off x="8750300" y="647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82550</xdr:rowOff>
    </xdr:from>
    <xdr:to>
      <xdr:col>41</xdr:col>
      <xdr:colOff>101600</xdr:colOff>
      <xdr:row>38</xdr:row>
      <xdr:rowOff>12700</xdr:rowOff>
    </xdr:to>
    <xdr:sp macro="" textlink="">
      <xdr:nvSpPr>
        <xdr:cNvPr id="134" name="楕円 133">
          <a:extLst>
            <a:ext uri="{FF2B5EF4-FFF2-40B4-BE49-F238E27FC236}">
              <a16:creationId xmlns:a16="http://schemas.microsoft.com/office/drawing/2014/main" id="{90246AE0-A095-434D-9566-1111DA99B019}"/>
            </a:ext>
          </a:extLst>
        </xdr:cNvPr>
        <xdr:cNvSpPr/>
      </xdr:nvSpPr>
      <xdr:spPr>
        <a:xfrm>
          <a:off x="7810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133350</xdr:rowOff>
    </xdr:from>
    <xdr:to>
      <xdr:col>45</xdr:col>
      <xdr:colOff>177800</xdr:colOff>
      <xdr:row>37</xdr:row>
      <xdr:rowOff>133350</xdr:rowOff>
    </xdr:to>
    <xdr:cxnSp macro="">
      <xdr:nvCxnSpPr>
        <xdr:cNvPr id="135" name="直線コネクタ 134">
          <a:extLst>
            <a:ext uri="{FF2B5EF4-FFF2-40B4-BE49-F238E27FC236}">
              <a16:creationId xmlns:a16="http://schemas.microsoft.com/office/drawing/2014/main" id="{16DFFB26-CA42-49FE-9EB4-9F7D8FBAFEE4}"/>
            </a:ext>
          </a:extLst>
        </xdr:cNvPr>
        <xdr:cNvCxnSpPr/>
      </xdr:nvCxnSpPr>
      <xdr:spPr>
        <a:xfrm>
          <a:off x="7861300" y="647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82550</xdr:rowOff>
    </xdr:from>
    <xdr:to>
      <xdr:col>36</xdr:col>
      <xdr:colOff>165100</xdr:colOff>
      <xdr:row>38</xdr:row>
      <xdr:rowOff>12700</xdr:rowOff>
    </xdr:to>
    <xdr:sp macro="" textlink="">
      <xdr:nvSpPr>
        <xdr:cNvPr id="136" name="楕円 135">
          <a:extLst>
            <a:ext uri="{FF2B5EF4-FFF2-40B4-BE49-F238E27FC236}">
              <a16:creationId xmlns:a16="http://schemas.microsoft.com/office/drawing/2014/main" id="{AE493A87-71AF-42A0-95CA-FC3994172154}"/>
            </a:ext>
          </a:extLst>
        </xdr:cNvPr>
        <xdr:cNvSpPr/>
      </xdr:nvSpPr>
      <xdr:spPr>
        <a:xfrm>
          <a:off x="6921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133350</xdr:rowOff>
    </xdr:from>
    <xdr:to>
      <xdr:col>41</xdr:col>
      <xdr:colOff>50800</xdr:colOff>
      <xdr:row>37</xdr:row>
      <xdr:rowOff>133350</xdr:rowOff>
    </xdr:to>
    <xdr:cxnSp macro="">
      <xdr:nvCxnSpPr>
        <xdr:cNvPr id="137" name="直線コネクタ 136">
          <a:extLst>
            <a:ext uri="{FF2B5EF4-FFF2-40B4-BE49-F238E27FC236}">
              <a16:creationId xmlns:a16="http://schemas.microsoft.com/office/drawing/2014/main" id="{28D6E9A1-6380-4468-B546-A2EAD2EB3109}"/>
            </a:ext>
          </a:extLst>
        </xdr:cNvPr>
        <xdr:cNvCxnSpPr/>
      </xdr:nvCxnSpPr>
      <xdr:spPr>
        <a:xfrm>
          <a:off x="6972300" y="647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8" name="n_1aveValue【図書館】&#10;一人当たり面積">
          <a:extLst>
            <a:ext uri="{FF2B5EF4-FFF2-40B4-BE49-F238E27FC236}">
              <a16:creationId xmlns:a16="http://schemas.microsoft.com/office/drawing/2014/main" id="{1A50AE69-CC68-49F9-AFD3-424E4851513E}"/>
            </a:ext>
          </a:extLst>
        </xdr:cNvPr>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9" name="n_2aveValue【図書館】&#10;一人当たり面積">
          <a:extLst>
            <a:ext uri="{FF2B5EF4-FFF2-40B4-BE49-F238E27FC236}">
              <a16:creationId xmlns:a16="http://schemas.microsoft.com/office/drawing/2014/main" id="{D548DA51-B094-4C0C-8C91-D06CCAF90D1F}"/>
            </a:ext>
          </a:extLst>
        </xdr:cNvPr>
        <xdr:cNvSpPr txBox="1"/>
      </xdr:nvSpPr>
      <xdr:spPr>
        <a:xfrm>
          <a:off x="8515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40" name="n_3aveValue【図書館】&#10;一人当たり面積">
          <a:extLst>
            <a:ext uri="{FF2B5EF4-FFF2-40B4-BE49-F238E27FC236}">
              <a16:creationId xmlns:a16="http://schemas.microsoft.com/office/drawing/2014/main" id="{07DB37A4-EE90-4DEE-9CF0-A008C0338E93}"/>
            </a:ext>
          </a:extLst>
        </xdr:cNvPr>
        <xdr:cNvSpPr txBox="1"/>
      </xdr:nvSpPr>
      <xdr:spPr>
        <a:xfrm>
          <a:off x="7626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1" name="n_4aveValue【図書館】&#10;一人当たり面積">
          <a:extLst>
            <a:ext uri="{FF2B5EF4-FFF2-40B4-BE49-F238E27FC236}">
              <a16:creationId xmlns:a16="http://schemas.microsoft.com/office/drawing/2014/main" id="{2E2178F0-BD8D-4368-B33F-4F26BF42738E}"/>
            </a:ext>
          </a:extLst>
        </xdr:cNvPr>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29227</xdr:rowOff>
    </xdr:from>
    <xdr:ext cx="469744" cy="259045"/>
    <xdr:sp macro="" textlink="">
      <xdr:nvSpPr>
        <xdr:cNvPr id="142" name="n_1mainValue【図書館】&#10;一人当たり面積">
          <a:extLst>
            <a:ext uri="{FF2B5EF4-FFF2-40B4-BE49-F238E27FC236}">
              <a16:creationId xmlns:a16="http://schemas.microsoft.com/office/drawing/2014/main" id="{C7BDD961-EFE2-4A9B-BE8B-A5CB67DBE79F}"/>
            </a:ext>
          </a:extLst>
        </xdr:cNvPr>
        <xdr:cNvSpPr txBox="1"/>
      </xdr:nvSpPr>
      <xdr:spPr>
        <a:xfrm>
          <a:off x="9391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29227</xdr:rowOff>
    </xdr:from>
    <xdr:ext cx="469744" cy="259045"/>
    <xdr:sp macro="" textlink="">
      <xdr:nvSpPr>
        <xdr:cNvPr id="143" name="n_2mainValue【図書館】&#10;一人当たり面積">
          <a:extLst>
            <a:ext uri="{FF2B5EF4-FFF2-40B4-BE49-F238E27FC236}">
              <a16:creationId xmlns:a16="http://schemas.microsoft.com/office/drawing/2014/main" id="{4D5E1243-BE2E-4B5D-8EA0-9E9633CD98B4}"/>
            </a:ext>
          </a:extLst>
        </xdr:cNvPr>
        <xdr:cNvSpPr txBox="1"/>
      </xdr:nvSpPr>
      <xdr:spPr>
        <a:xfrm>
          <a:off x="8515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29227</xdr:rowOff>
    </xdr:from>
    <xdr:ext cx="469744" cy="259045"/>
    <xdr:sp macro="" textlink="">
      <xdr:nvSpPr>
        <xdr:cNvPr id="144" name="n_3mainValue【図書館】&#10;一人当たり面積">
          <a:extLst>
            <a:ext uri="{FF2B5EF4-FFF2-40B4-BE49-F238E27FC236}">
              <a16:creationId xmlns:a16="http://schemas.microsoft.com/office/drawing/2014/main" id="{BA002A08-DDB9-4FCC-A844-3B96E377028F}"/>
            </a:ext>
          </a:extLst>
        </xdr:cNvPr>
        <xdr:cNvSpPr txBox="1"/>
      </xdr:nvSpPr>
      <xdr:spPr>
        <a:xfrm>
          <a:off x="7626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29227</xdr:rowOff>
    </xdr:from>
    <xdr:ext cx="469744" cy="259045"/>
    <xdr:sp macro="" textlink="">
      <xdr:nvSpPr>
        <xdr:cNvPr id="145" name="n_4mainValue【図書館】&#10;一人当たり面積">
          <a:extLst>
            <a:ext uri="{FF2B5EF4-FFF2-40B4-BE49-F238E27FC236}">
              <a16:creationId xmlns:a16="http://schemas.microsoft.com/office/drawing/2014/main" id="{F2C5D861-A480-4770-9626-95418206FF0E}"/>
            </a:ext>
          </a:extLst>
        </xdr:cNvPr>
        <xdr:cNvSpPr txBox="1"/>
      </xdr:nvSpPr>
      <xdr:spPr>
        <a:xfrm>
          <a:off x="6737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849738E3-A69F-4389-B421-16DFA48DFBE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C0DE547C-3282-41A1-A0B7-5EF0D6AB295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770ECB44-9B12-4A8B-A340-A4FADA20969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53800374-D6FE-4C41-9396-FBD0DC60146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923FF60-D7D0-448F-942F-97A9C263BA2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07A6702-CCA6-4D2F-8A08-FD89902B506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97E3C8E-A27D-42FF-8A67-121836BD34B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2DCF9DE-D950-4C7C-8A75-2343676E34A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5239BC35-62F0-4F3A-B438-B74A0A48DAE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25755D0-46B5-471C-89D3-5C546A7AEF9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E9E78036-2B84-48EA-8C83-EBB236A7B6F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3D966156-2F9A-46D0-B6C0-05D46E0488C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79FDC1D7-35F4-4375-82F2-5E1AC2CA2C1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2CE7262F-FDD8-4E95-931A-5785200703A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37193BDE-C79B-43CD-AC59-2B0AD9C8825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DC966A42-B2FD-48CA-8337-A5EDD26139F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BC10E0AC-6AE7-484A-96F6-FF2C92409A1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4285A160-563A-4C00-89F4-282AAD7BAED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B15D4CF7-802A-48E9-B884-5846E0A26A5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391F74D9-600B-4254-B4DA-DC11927378B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4E3BC312-86D1-4AE6-9069-5884EBC8E38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9F8D1763-A06A-4A4A-94F6-2A570D60B8C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2AA30450-07BA-4389-974B-64C6A2C2862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BB527D7A-EB87-4CAC-8700-AF1F68BE276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5D33E26C-83FB-4B66-9077-3D4E47AC3A93}"/>
            </a:ext>
          </a:extLst>
        </xdr:cNvPr>
        <xdr:cNvCxnSpPr/>
      </xdr:nvCxnSpPr>
      <xdr:spPr>
        <a:xfrm flipV="1">
          <a:off x="4634865" y="97269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27DF065C-6321-46E9-845B-817FA4998C4C}"/>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DB4B114F-E4BF-468C-AE85-BB720964A335}"/>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4A4BC309-1BD1-4CC8-A414-197DDAF8E03B}"/>
            </a:ext>
          </a:extLst>
        </xdr:cNvPr>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DC178732-29F0-493C-A83B-4DBCBD578EB3}"/>
            </a:ext>
          </a:extLst>
        </xdr:cNvPr>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80662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7931764C-9143-4462-B1A0-4BA896EFAA02}"/>
            </a:ext>
          </a:extLst>
        </xdr:cNvPr>
        <xdr:cNvSpPr txBox="1"/>
      </xdr:nvSpPr>
      <xdr:spPr>
        <a:xfrm>
          <a:off x="4673600" y="1002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41704442-E630-4F59-BF98-2618BED1BDE3}"/>
            </a:ext>
          </a:extLst>
        </xdr:cNvPr>
        <xdr:cNvSpPr/>
      </xdr:nvSpPr>
      <xdr:spPr>
        <a:xfrm>
          <a:off x="45847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44414F26-ECBB-4B54-A61E-E237B0F5CA86}"/>
            </a:ext>
          </a:extLst>
        </xdr:cNvPr>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69DAE8C9-3BB5-476E-953F-59BF7AAAB905}"/>
            </a:ext>
          </a:extLst>
        </xdr:cNvPr>
        <xdr:cNvSpPr/>
      </xdr:nvSpPr>
      <xdr:spPr>
        <a:xfrm>
          <a:off x="2857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0FA59C03-0725-40EB-B0C4-61D2F15489C0}"/>
            </a:ext>
          </a:extLst>
        </xdr:cNvPr>
        <xdr:cNvSpPr/>
      </xdr:nvSpPr>
      <xdr:spPr>
        <a:xfrm>
          <a:off x="1968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976B7A30-4E2F-4C10-A4A3-CEF2AFA3806A}"/>
            </a:ext>
          </a:extLst>
        </xdr:cNvPr>
        <xdr:cNvSpPr/>
      </xdr:nvSpPr>
      <xdr:spPr>
        <a:xfrm>
          <a:off x="1079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2BEAD6E5-FF38-440B-9E88-4CBA1B31619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6ECDF2D-B6FF-4000-AF59-B56EE2D6792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F1189D0-33E0-47B0-8C4A-1E03D852EF5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C76851E-180E-48B6-83B6-DE8B79E8AE7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AD6C75B-9E41-437D-BDE3-699261EA553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86" name="楕円 185">
          <a:extLst>
            <a:ext uri="{FF2B5EF4-FFF2-40B4-BE49-F238E27FC236}">
              <a16:creationId xmlns:a16="http://schemas.microsoft.com/office/drawing/2014/main" id="{4CA355FE-FF20-494C-B75E-DB4EE2C6E221}"/>
            </a:ext>
          </a:extLst>
        </xdr:cNvPr>
        <xdr:cNvSpPr/>
      </xdr:nvSpPr>
      <xdr:spPr>
        <a:xfrm>
          <a:off x="45847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76217</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32045A3F-62FC-4199-B118-46A708C0D81E}"/>
            </a:ext>
          </a:extLst>
        </xdr:cNvPr>
        <xdr:cNvSpPr txBox="1"/>
      </xdr:nvSpPr>
      <xdr:spPr>
        <a:xfrm>
          <a:off x="4673600"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12065</xdr:rowOff>
    </xdr:from>
    <xdr:to>
      <xdr:col>20</xdr:col>
      <xdr:colOff>38100</xdr:colOff>
      <xdr:row>59</xdr:row>
      <xdr:rowOff>113665</xdr:rowOff>
    </xdr:to>
    <xdr:sp macro="" textlink="">
      <xdr:nvSpPr>
        <xdr:cNvPr id="188" name="楕円 187">
          <a:extLst>
            <a:ext uri="{FF2B5EF4-FFF2-40B4-BE49-F238E27FC236}">
              <a16:creationId xmlns:a16="http://schemas.microsoft.com/office/drawing/2014/main" id="{436462DD-9BE8-48C2-A2FC-A0F569D2E984}"/>
            </a:ext>
          </a:extLst>
        </xdr:cNvPr>
        <xdr:cNvSpPr/>
      </xdr:nvSpPr>
      <xdr:spPr>
        <a:xfrm>
          <a:off x="3746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62865</xdr:rowOff>
    </xdr:from>
    <xdr:to>
      <xdr:col>24</xdr:col>
      <xdr:colOff>63500</xdr:colOff>
      <xdr:row>59</xdr:row>
      <xdr:rowOff>148590</xdr:rowOff>
    </xdr:to>
    <xdr:cxnSp macro="">
      <xdr:nvCxnSpPr>
        <xdr:cNvPr id="189" name="直線コネクタ 188">
          <a:extLst>
            <a:ext uri="{FF2B5EF4-FFF2-40B4-BE49-F238E27FC236}">
              <a16:creationId xmlns:a16="http://schemas.microsoft.com/office/drawing/2014/main" id="{47DA8FAB-2939-4ED5-B644-59E1CAD33C95}"/>
            </a:ext>
          </a:extLst>
        </xdr:cNvPr>
        <xdr:cNvCxnSpPr/>
      </xdr:nvCxnSpPr>
      <xdr:spPr>
        <a:xfrm>
          <a:off x="3797300" y="1017841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139700</xdr:rowOff>
    </xdr:from>
    <xdr:to>
      <xdr:col>15</xdr:col>
      <xdr:colOff>101600</xdr:colOff>
      <xdr:row>59</xdr:row>
      <xdr:rowOff>69850</xdr:rowOff>
    </xdr:to>
    <xdr:sp macro="" textlink="">
      <xdr:nvSpPr>
        <xdr:cNvPr id="190" name="楕円 189">
          <a:extLst>
            <a:ext uri="{FF2B5EF4-FFF2-40B4-BE49-F238E27FC236}">
              <a16:creationId xmlns:a16="http://schemas.microsoft.com/office/drawing/2014/main" id="{7294C3A0-BD16-46AA-A309-B85403821667}"/>
            </a:ext>
          </a:extLst>
        </xdr:cNvPr>
        <xdr:cNvSpPr/>
      </xdr:nvSpPr>
      <xdr:spPr>
        <a:xfrm>
          <a:off x="2857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19050</xdr:rowOff>
    </xdr:from>
    <xdr:to>
      <xdr:col>19</xdr:col>
      <xdr:colOff>177800</xdr:colOff>
      <xdr:row>59</xdr:row>
      <xdr:rowOff>62865</xdr:rowOff>
    </xdr:to>
    <xdr:cxnSp macro="">
      <xdr:nvCxnSpPr>
        <xdr:cNvPr id="191" name="直線コネクタ 190">
          <a:extLst>
            <a:ext uri="{FF2B5EF4-FFF2-40B4-BE49-F238E27FC236}">
              <a16:creationId xmlns:a16="http://schemas.microsoft.com/office/drawing/2014/main" id="{E2147C8E-01B8-4E02-A596-EE8B01F14E75}"/>
            </a:ext>
          </a:extLst>
        </xdr:cNvPr>
        <xdr:cNvCxnSpPr/>
      </xdr:nvCxnSpPr>
      <xdr:spPr>
        <a:xfrm>
          <a:off x="2908300" y="1013460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92075</xdr:rowOff>
    </xdr:from>
    <xdr:to>
      <xdr:col>10</xdr:col>
      <xdr:colOff>165100</xdr:colOff>
      <xdr:row>59</xdr:row>
      <xdr:rowOff>22225</xdr:rowOff>
    </xdr:to>
    <xdr:sp macro="" textlink="">
      <xdr:nvSpPr>
        <xdr:cNvPr id="192" name="楕円 191">
          <a:extLst>
            <a:ext uri="{FF2B5EF4-FFF2-40B4-BE49-F238E27FC236}">
              <a16:creationId xmlns:a16="http://schemas.microsoft.com/office/drawing/2014/main" id="{B5E8AED5-7587-4BFA-8595-4E6493DD7E85}"/>
            </a:ext>
          </a:extLst>
        </xdr:cNvPr>
        <xdr:cNvSpPr/>
      </xdr:nvSpPr>
      <xdr:spPr>
        <a:xfrm>
          <a:off x="19685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142875</xdr:rowOff>
    </xdr:from>
    <xdr:to>
      <xdr:col>15</xdr:col>
      <xdr:colOff>50800</xdr:colOff>
      <xdr:row>59</xdr:row>
      <xdr:rowOff>19050</xdr:rowOff>
    </xdr:to>
    <xdr:cxnSp macro="">
      <xdr:nvCxnSpPr>
        <xdr:cNvPr id="193" name="直線コネクタ 192">
          <a:extLst>
            <a:ext uri="{FF2B5EF4-FFF2-40B4-BE49-F238E27FC236}">
              <a16:creationId xmlns:a16="http://schemas.microsoft.com/office/drawing/2014/main" id="{66E45272-4D85-4F62-867C-7B60E7E1E4E3}"/>
            </a:ext>
          </a:extLst>
        </xdr:cNvPr>
        <xdr:cNvCxnSpPr/>
      </xdr:nvCxnSpPr>
      <xdr:spPr>
        <a:xfrm>
          <a:off x="2019300" y="100869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88265</xdr:rowOff>
    </xdr:from>
    <xdr:to>
      <xdr:col>6</xdr:col>
      <xdr:colOff>38100</xdr:colOff>
      <xdr:row>59</xdr:row>
      <xdr:rowOff>18415</xdr:rowOff>
    </xdr:to>
    <xdr:sp macro="" textlink="">
      <xdr:nvSpPr>
        <xdr:cNvPr id="194" name="楕円 193">
          <a:extLst>
            <a:ext uri="{FF2B5EF4-FFF2-40B4-BE49-F238E27FC236}">
              <a16:creationId xmlns:a16="http://schemas.microsoft.com/office/drawing/2014/main" id="{387BEF6C-F310-4903-A750-8CA2F0F2D74E}"/>
            </a:ext>
          </a:extLst>
        </xdr:cNvPr>
        <xdr:cNvSpPr/>
      </xdr:nvSpPr>
      <xdr:spPr>
        <a:xfrm>
          <a:off x="1079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139065</xdr:rowOff>
    </xdr:from>
    <xdr:to>
      <xdr:col>10</xdr:col>
      <xdr:colOff>114300</xdr:colOff>
      <xdr:row>58</xdr:row>
      <xdr:rowOff>142875</xdr:rowOff>
    </xdr:to>
    <xdr:cxnSp macro="">
      <xdr:nvCxnSpPr>
        <xdr:cNvPr id="195" name="直線コネクタ 194">
          <a:extLst>
            <a:ext uri="{FF2B5EF4-FFF2-40B4-BE49-F238E27FC236}">
              <a16:creationId xmlns:a16="http://schemas.microsoft.com/office/drawing/2014/main" id="{8C937F04-33BB-4A55-96D7-F279D607EADA}"/>
            </a:ext>
          </a:extLst>
        </xdr:cNvPr>
        <xdr:cNvCxnSpPr/>
      </xdr:nvCxnSpPr>
      <xdr:spPr>
        <a:xfrm>
          <a:off x="1130300" y="100831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121937</xdr:rowOff>
    </xdr:from>
    <xdr:ext cx="405111" cy="259045"/>
    <xdr:sp macro="" textlink="">
      <xdr:nvSpPr>
        <xdr:cNvPr id="196" name="n_1aveValue【体育館・プール】&#10;有形固定資産減価償却率">
          <a:extLst>
            <a:ext uri="{FF2B5EF4-FFF2-40B4-BE49-F238E27FC236}">
              <a16:creationId xmlns:a16="http://schemas.microsoft.com/office/drawing/2014/main" id="{21BB7C95-ED70-4956-9614-0329115D8670}"/>
            </a:ext>
          </a:extLst>
        </xdr:cNvPr>
        <xdr:cNvSpPr txBox="1"/>
      </xdr:nvSpPr>
      <xdr:spPr>
        <a:xfrm>
          <a:off x="3582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102887</xdr:rowOff>
    </xdr:from>
    <xdr:ext cx="405111" cy="259045"/>
    <xdr:sp macro="" textlink="">
      <xdr:nvSpPr>
        <xdr:cNvPr id="197" name="n_2aveValue【体育館・プール】&#10;有形固定資産減価償却率">
          <a:extLst>
            <a:ext uri="{FF2B5EF4-FFF2-40B4-BE49-F238E27FC236}">
              <a16:creationId xmlns:a16="http://schemas.microsoft.com/office/drawing/2014/main" id="{457C49C2-5849-48B9-8565-AA06FA79CEFE}"/>
            </a:ext>
          </a:extLst>
        </xdr:cNvPr>
        <xdr:cNvSpPr txBox="1"/>
      </xdr:nvSpPr>
      <xdr:spPr>
        <a:xfrm>
          <a:off x="27057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78122</xdr:rowOff>
    </xdr:from>
    <xdr:ext cx="405111" cy="259045"/>
    <xdr:sp macro="" textlink="">
      <xdr:nvSpPr>
        <xdr:cNvPr id="198" name="n_3aveValue【体育館・プール】&#10;有形固定資産減価償却率">
          <a:extLst>
            <a:ext uri="{FF2B5EF4-FFF2-40B4-BE49-F238E27FC236}">
              <a16:creationId xmlns:a16="http://schemas.microsoft.com/office/drawing/2014/main" id="{9AEEC1C0-0DE0-4EE7-8030-5FB344AD49A0}"/>
            </a:ext>
          </a:extLst>
        </xdr:cNvPr>
        <xdr:cNvSpPr txBox="1"/>
      </xdr:nvSpPr>
      <xdr:spPr>
        <a:xfrm>
          <a:off x="18167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66692</xdr:rowOff>
    </xdr:from>
    <xdr:ext cx="405111" cy="259045"/>
    <xdr:sp macro="" textlink="">
      <xdr:nvSpPr>
        <xdr:cNvPr id="199" name="n_4aveValue【体育館・プール】&#10;有形固定資産減価償却率">
          <a:extLst>
            <a:ext uri="{FF2B5EF4-FFF2-40B4-BE49-F238E27FC236}">
              <a16:creationId xmlns:a16="http://schemas.microsoft.com/office/drawing/2014/main" id="{FA84172E-B85C-4234-9AD7-4E1A78F918D1}"/>
            </a:ext>
          </a:extLst>
        </xdr:cNvPr>
        <xdr:cNvSpPr txBox="1"/>
      </xdr:nvSpPr>
      <xdr:spPr>
        <a:xfrm>
          <a:off x="927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130192</xdr:rowOff>
    </xdr:from>
    <xdr:ext cx="405111" cy="259045"/>
    <xdr:sp macro="" textlink="">
      <xdr:nvSpPr>
        <xdr:cNvPr id="200" name="n_1mainValue【体育館・プール】&#10;有形固定資産減価償却率">
          <a:extLst>
            <a:ext uri="{FF2B5EF4-FFF2-40B4-BE49-F238E27FC236}">
              <a16:creationId xmlns:a16="http://schemas.microsoft.com/office/drawing/2014/main" id="{BD9304CB-258F-4CF2-8217-1C8F41BF6E6C}"/>
            </a:ext>
          </a:extLst>
        </xdr:cNvPr>
        <xdr:cNvSpPr txBox="1"/>
      </xdr:nvSpPr>
      <xdr:spPr>
        <a:xfrm>
          <a:off x="35820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86377</xdr:rowOff>
    </xdr:from>
    <xdr:ext cx="405111" cy="259045"/>
    <xdr:sp macro="" textlink="">
      <xdr:nvSpPr>
        <xdr:cNvPr id="201" name="n_2mainValue【体育館・プール】&#10;有形固定資産減価償却率">
          <a:extLst>
            <a:ext uri="{FF2B5EF4-FFF2-40B4-BE49-F238E27FC236}">
              <a16:creationId xmlns:a16="http://schemas.microsoft.com/office/drawing/2014/main" id="{00917AAF-BBB3-4E3E-9619-AC05A669C42C}"/>
            </a:ext>
          </a:extLst>
        </xdr:cNvPr>
        <xdr:cNvSpPr txBox="1"/>
      </xdr:nvSpPr>
      <xdr:spPr>
        <a:xfrm>
          <a:off x="2705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38752</xdr:rowOff>
    </xdr:from>
    <xdr:ext cx="405111" cy="259045"/>
    <xdr:sp macro="" textlink="">
      <xdr:nvSpPr>
        <xdr:cNvPr id="202" name="n_3mainValue【体育館・プール】&#10;有形固定資産減価償却率">
          <a:extLst>
            <a:ext uri="{FF2B5EF4-FFF2-40B4-BE49-F238E27FC236}">
              <a16:creationId xmlns:a16="http://schemas.microsoft.com/office/drawing/2014/main" id="{C3C147AB-4B93-49E3-A763-918603B5E767}"/>
            </a:ext>
          </a:extLst>
        </xdr:cNvPr>
        <xdr:cNvSpPr txBox="1"/>
      </xdr:nvSpPr>
      <xdr:spPr>
        <a:xfrm>
          <a:off x="1816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34942</xdr:rowOff>
    </xdr:from>
    <xdr:ext cx="405111" cy="259045"/>
    <xdr:sp macro="" textlink="">
      <xdr:nvSpPr>
        <xdr:cNvPr id="203" name="n_4mainValue【体育館・プール】&#10;有形固定資産減価償却率">
          <a:extLst>
            <a:ext uri="{FF2B5EF4-FFF2-40B4-BE49-F238E27FC236}">
              <a16:creationId xmlns:a16="http://schemas.microsoft.com/office/drawing/2014/main" id="{9FDD0105-9F98-472F-99F0-8F08EFECADFA}"/>
            </a:ext>
          </a:extLst>
        </xdr:cNvPr>
        <xdr:cNvSpPr txBox="1"/>
      </xdr:nvSpPr>
      <xdr:spPr>
        <a:xfrm>
          <a:off x="927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7EE2BA3B-DEB7-4CD6-9E0D-7E61876CF3D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FA1FC2B1-4042-466D-9230-862C664AFB1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9AD55ED5-F048-4460-AE8F-A6881C46E95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47C2436-426D-4F6B-A92B-8CB498D52BE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CB1BBE95-2E81-46BD-BC17-82774F7139B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58F4023B-B8AF-4132-929B-66904EC4902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C9E34D46-3C98-4FB9-9E61-49A40826EA4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C3F59476-753C-4402-8469-E6C478E9220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F0373039-B1CB-4016-94D0-109384D66F2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649709D-3BA4-4109-AB0D-0C548C71DA4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DCE7ED0B-9BB4-420A-86D6-6750FA17A193}"/>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791F0DD5-2ADC-41B2-8058-F7201ACA527A}"/>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612B2A4B-3031-44E4-8D6F-97821043BB6C}"/>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98B305B0-F1D6-4D92-9015-DF86EDC14C67}"/>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20545B59-25A7-4498-AB71-586B826AF39E}"/>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B29D038C-F1A8-4AA9-8840-AB1EFAF1D0D6}"/>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2DAC7DA0-4A29-45FC-9FE1-840F65B262FC}"/>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33979874-CDD4-461B-8DB5-010FB817567C}"/>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6D1A9E70-4E72-42A0-B7F1-1EA3CE9FAA9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C1A16B88-7A0D-4AD8-985B-4C6B5B9577D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71665F50-2A3C-4127-90EF-293B00BB50D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2F5484B3-4602-4476-B805-82AF7CF9545B}"/>
            </a:ext>
          </a:extLst>
        </xdr:cNvPr>
        <xdr:cNvCxnSpPr/>
      </xdr:nvCxnSpPr>
      <xdr:spPr>
        <a:xfrm flipV="1">
          <a:off x="10476865" y="960120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E328EBC2-0C2E-47D6-81D4-0BB7D4F821EE}"/>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919525B9-3F33-4F14-839F-8F3B42FAA060}"/>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E28C271F-59FD-4AE1-A7A0-81BA9137D2AD}"/>
            </a:ext>
          </a:extLst>
        </xdr:cNvPr>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82A7CBE9-3598-438D-BEED-188210789C9B}"/>
            </a:ext>
          </a:extLst>
        </xdr:cNvPr>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47515</xdr:rowOff>
    </xdr:from>
    <xdr:ext cx="469744" cy="259045"/>
    <xdr:sp macro="" textlink="">
      <xdr:nvSpPr>
        <xdr:cNvPr id="230" name="【体育館・プール】&#10;一人当たり面積平均値テキスト">
          <a:extLst>
            <a:ext uri="{FF2B5EF4-FFF2-40B4-BE49-F238E27FC236}">
              <a16:creationId xmlns:a16="http://schemas.microsoft.com/office/drawing/2014/main" id="{5AB336C6-1C3E-4DD5-9E2B-C968EEA3E840}"/>
            </a:ext>
          </a:extLst>
        </xdr:cNvPr>
        <xdr:cNvSpPr txBox="1"/>
      </xdr:nvSpPr>
      <xdr:spPr>
        <a:xfrm>
          <a:off x="10515600" y="10505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1E6F4DE8-1C7C-45BA-931F-D060F5EC0E99}"/>
            </a:ext>
          </a:extLst>
        </xdr:cNvPr>
        <xdr:cNvSpPr/>
      </xdr:nvSpPr>
      <xdr:spPr>
        <a:xfrm>
          <a:off x="104267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274CAC55-872E-4631-826B-B3C3F41391EB}"/>
            </a:ext>
          </a:extLst>
        </xdr:cNvPr>
        <xdr:cNvSpPr/>
      </xdr:nvSpPr>
      <xdr:spPr>
        <a:xfrm>
          <a:off x="95885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0B863808-710F-4979-BAF5-7949B46B8C2C}"/>
            </a:ext>
          </a:extLst>
        </xdr:cNvPr>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88FF782C-4011-49B2-B12C-3D85B63B11B1}"/>
            </a:ext>
          </a:extLst>
        </xdr:cNvPr>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72761881-F589-4FD2-B29D-324C0773EC8D}"/>
            </a:ext>
          </a:extLst>
        </xdr:cNvPr>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33515174-87A5-457B-9944-CEF1DA2E57A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DAF845C4-D604-41D9-94DD-D96E88E0203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288A5ED-6F24-45E8-9A7E-2AD28837D33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73942DC-179F-43CA-A4A9-B16FD6C5795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BE99593-61D1-4C06-8844-81DE0A7B74F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118364</xdr:rowOff>
    </xdr:from>
    <xdr:to>
      <xdr:col>55</xdr:col>
      <xdr:colOff>50800</xdr:colOff>
      <xdr:row>63</xdr:row>
      <xdr:rowOff>48514</xdr:rowOff>
    </xdr:to>
    <xdr:sp macro="" textlink="">
      <xdr:nvSpPr>
        <xdr:cNvPr id="241" name="楕円 240">
          <a:extLst>
            <a:ext uri="{FF2B5EF4-FFF2-40B4-BE49-F238E27FC236}">
              <a16:creationId xmlns:a16="http://schemas.microsoft.com/office/drawing/2014/main" id="{6545294E-253D-461B-A9EA-13A9DBDF1D97}"/>
            </a:ext>
          </a:extLst>
        </xdr:cNvPr>
        <xdr:cNvSpPr/>
      </xdr:nvSpPr>
      <xdr:spPr>
        <a:xfrm>
          <a:off x="104267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96791</xdr:rowOff>
    </xdr:from>
    <xdr:ext cx="469744" cy="259045"/>
    <xdr:sp macro="" textlink="">
      <xdr:nvSpPr>
        <xdr:cNvPr id="242" name="【体育館・プール】&#10;一人当たり面積該当値テキスト">
          <a:extLst>
            <a:ext uri="{FF2B5EF4-FFF2-40B4-BE49-F238E27FC236}">
              <a16:creationId xmlns:a16="http://schemas.microsoft.com/office/drawing/2014/main" id="{0B24A739-8797-4A91-8426-924457FA9A90}"/>
            </a:ext>
          </a:extLst>
        </xdr:cNvPr>
        <xdr:cNvSpPr txBox="1"/>
      </xdr:nvSpPr>
      <xdr:spPr>
        <a:xfrm>
          <a:off x="10515600"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118364</xdr:rowOff>
    </xdr:from>
    <xdr:to>
      <xdr:col>50</xdr:col>
      <xdr:colOff>165100</xdr:colOff>
      <xdr:row>63</xdr:row>
      <xdr:rowOff>48514</xdr:rowOff>
    </xdr:to>
    <xdr:sp macro="" textlink="">
      <xdr:nvSpPr>
        <xdr:cNvPr id="243" name="楕円 242">
          <a:extLst>
            <a:ext uri="{FF2B5EF4-FFF2-40B4-BE49-F238E27FC236}">
              <a16:creationId xmlns:a16="http://schemas.microsoft.com/office/drawing/2014/main" id="{A9D98B0C-19B9-456B-850E-359AE8968362}"/>
            </a:ext>
          </a:extLst>
        </xdr:cNvPr>
        <xdr:cNvSpPr/>
      </xdr:nvSpPr>
      <xdr:spPr>
        <a:xfrm>
          <a:off x="95885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169164</xdr:rowOff>
    </xdr:from>
    <xdr:to>
      <xdr:col>55</xdr:col>
      <xdr:colOff>0</xdr:colOff>
      <xdr:row>62</xdr:row>
      <xdr:rowOff>169164</xdr:rowOff>
    </xdr:to>
    <xdr:cxnSp macro="">
      <xdr:nvCxnSpPr>
        <xdr:cNvPr id="244" name="直線コネクタ 243">
          <a:extLst>
            <a:ext uri="{FF2B5EF4-FFF2-40B4-BE49-F238E27FC236}">
              <a16:creationId xmlns:a16="http://schemas.microsoft.com/office/drawing/2014/main" id="{B9B86138-1353-4DF9-93C1-24FDA7578E41}"/>
            </a:ext>
          </a:extLst>
        </xdr:cNvPr>
        <xdr:cNvCxnSpPr/>
      </xdr:nvCxnSpPr>
      <xdr:spPr>
        <a:xfrm>
          <a:off x="9639300" y="107990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118364</xdr:rowOff>
    </xdr:from>
    <xdr:to>
      <xdr:col>46</xdr:col>
      <xdr:colOff>38100</xdr:colOff>
      <xdr:row>63</xdr:row>
      <xdr:rowOff>48514</xdr:rowOff>
    </xdr:to>
    <xdr:sp macro="" textlink="">
      <xdr:nvSpPr>
        <xdr:cNvPr id="245" name="楕円 244">
          <a:extLst>
            <a:ext uri="{FF2B5EF4-FFF2-40B4-BE49-F238E27FC236}">
              <a16:creationId xmlns:a16="http://schemas.microsoft.com/office/drawing/2014/main" id="{024E266E-CCD8-4916-BDFD-EF234B59555F}"/>
            </a:ext>
          </a:extLst>
        </xdr:cNvPr>
        <xdr:cNvSpPr/>
      </xdr:nvSpPr>
      <xdr:spPr>
        <a:xfrm>
          <a:off x="86995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169164</xdr:rowOff>
    </xdr:from>
    <xdr:to>
      <xdr:col>50</xdr:col>
      <xdr:colOff>114300</xdr:colOff>
      <xdr:row>62</xdr:row>
      <xdr:rowOff>169164</xdr:rowOff>
    </xdr:to>
    <xdr:cxnSp macro="">
      <xdr:nvCxnSpPr>
        <xdr:cNvPr id="246" name="直線コネクタ 245">
          <a:extLst>
            <a:ext uri="{FF2B5EF4-FFF2-40B4-BE49-F238E27FC236}">
              <a16:creationId xmlns:a16="http://schemas.microsoft.com/office/drawing/2014/main" id="{7F26AF5C-64D4-404F-80B7-8C3E02041577}"/>
            </a:ext>
          </a:extLst>
        </xdr:cNvPr>
        <xdr:cNvCxnSpPr/>
      </xdr:nvCxnSpPr>
      <xdr:spPr>
        <a:xfrm>
          <a:off x="8750300" y="10799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118364</xdr:rowOff>
    </xdr:from>
    <xdr:to>
      <xdr:col>41</xdr:col>
      <xdr:colOff>101600</xdr:colOff>
      <xdr:row>63</xdr:row>
      <xdr:rowOff>48514</xdr:rowOff>
    </xdr:to>
    <xdr:sp macro="" textlink="">
      <xdr:nvSpPr>
        <xdr:cNvPr id="247" name="楕円 246">
          <a:extLst>
            <a:ext uri="{FF2B5EF4-FFF2-40B4-BE49-F238E27FC236}">
              <a16:creationId xmlns:a16="http://schemas.microsoft.com/office/drawing/2014/main" id="{B452B40B-CE2C-4736-BFE7-6E640966CFA5}"/>
            </a:ext>
          </a:extLst>
        </xdr:cNvPr>
        <xdr:cNvSpPr/>
      </xdr:nvSpPr>
      <xdr:spPr>
        <a:xfrm>
          <a:off x="78105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169164</xdr:rowOff>
    </xdr:from>
    <xdr:to>
      <xdr:col>45</xdr:col>
      <xdr:colOff>177800</xdr:colOff>
      <xdr:row>62</xdr:row>
      <xdr:rowOff>169164</xdr:rowOff>
    </xdr:to>
    <xdr:cxnSp macro="">
      <xdr:nvCxnSpPr>
        <xdr:cNvPr id="248" name="直線コネクタ 247">
          <a:extLst>
            <a:ext uri="{FF2B5EF4-FFF2-40B4-BE49-F238E27FC236}">
              <a16:creationId xmlns:a16="http://schemas.microsoft.com/office/drawing/2014/main" id="{0E82C0B5-83A7-4D74-AD9D-76612CDB3EC9}"/>
            </a:ext>
          </a:extLst>
        </xdr:cNvPr>
        <xdr:cNvCxnSpPr/>
      </xdr:nvCxnSpPr>
      <xdr:spPr>
        <a:xfrm>
          <a:off x="7861300" y="10799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118364</xdr:rowOff>
    </xdr:from>
    <xdr:to>
      <xdr:col>36</xdr:col>
      <xdr:colOff>165100</xdr:colOff>
      <xdr:row>63</xdr:row>
      <xdr:rowOff>48514</xdr:rowOff>
    </xdr:to>
    <xdr:sp macro="" textlink="">
      <xdr:nvSpPr>
        <xdr:cNvPr id="249" name="楕円 248">
          <a:extLst>
            <a:ext uri="{FF2B5EF4-FFF2-40B4-BE49-F238E27FC236}">
              <a16:creationId xmlns:a16="http://schemas.microsoft.com/office/drawing/2014/main" id="{CF40A3C0-C3E9-4668-95AE-C4CC7FB0C65C}"/>
            </a:ext>
          </a:extLst>
        </xdr:cNvPr>
        <xdr:cNvSpPr/>
      </xdr:nvSpPr>
      <xdr:spPr>
        <a:xfrm>
          <a:off x="69215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169164</xdr:rowOff>
    </xdr:from>
    <xdr:to>
      <xdr:col>41</xdr:col>
      <xdr:colOff>50800</xdr:colOff>
      <xdr:row>62</xdr:row>
      <xdr:rowOff>169164</xdr:rowOff>
    </xdr:to>
    <xdr:cxnSp macro="">
      <xdr:nvCxnSpPr>
        <xdr:cNvPr id="250" name="直線コネクタ 249">
          <a:extLst>
            <a:ext uri="{FF2B5EF4-FFF2-40B4-BE49-F238E27FC236}">
              <a16:creationId xmlns:a16="http://schemas.microsoft.com/office/drawing/2014/main" id="{7BDD703F-D7ED-4A99-9326-9385AAA9AA32}"/>
            </a:ext>
          </a:extLst>
        </xdr:cNvPr>
        <xdr:cNvCxnSpPr/>
      </xdr:nvCxnSpPr>
      <xdr:spPr>
        <a:xfrm>
          <a:off x="6972300" y="10799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145051</xdr:rowOff>
    </xdr:from>
    <xdr:ext cx="469744" cy="259045"/>
    <xdr:sp macro="" textlink="">
      <xdr:nvSpPr>
        <xdr:cNvPr id="251" name="n_1aveValue【体育館・プール】&#10;一人当たり面積">
          <a:extLst>
            <a:ext uri="{FF2B5EF4-FFF2-40B4-BE49-F238E27FC236}">
              <a16:creationId xmlns:a16="http://schemas.microsoft.com/office/drawing/2014/main" id="{CD7F7911-D373-490D-A5C9-12FF400A7415}"/>
            </a:ext>
          </a:extLst>
        </xdr:cNvPr>
        <xdr:cNvSpPr txBox="1"/>
      </xdr:nvSpPr>
      <xdr:spPr>
        <a:xfrm>
          <a:off x="9391727" y="104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2" name="n_2aveValue【体育館・プール】&#10;一人当たり面積">
          <a:extLst>
            <a:ext uri="{FF2B5EF4-FFF2-40B4-BE49-F238E27FC236}">
              <a16:creationId xmlns:a16="http://schemas.microsoft.com/office/drawing/2014/main" id="{AA6BDA99-AEB3-4D1A-BC3A-22883079ACC0}"/>
            </a:ext>
          </a:extLst>
        </xdr:cNvPr>
        <xdr:cNvSpPr txBox="1"/>
      </xdr:nvSpPr>
      <xdr:spPr>
        <a:xfrm>
          <a:off x="8515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3" name="n_3aveValue【体育館・プール】&#10;一人当たり面積">
          <a:extLst>
            <a:ext uri="{FF2B5EF4-FFF2-40B4-BE49-F238E27FC236}">
              <a16:creationId xmlns:a16="http://schemas.microsoft.com/office/drawing/2014/main" id="{30A31271-2DA7-4C3B-B81A-34D417DB174E}"/>
            </a:ext>
          </a:extLst>
        </xdr:cNvPr>
        <xdr:cNvSpPr txBox="1"/>
      </xdr:nvSpPr>
      <xdr:spPr>
        <a:xfrm>
          <a:off x="7626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54" name="n_4aveValue【体育館・プール】&#10;一人当たり面積">
          <a:extLst>
            <a:ext uri="{FF2B5EF4-FFF2-40B4-BE49-F238E27FC236}">
              <a16:creationId xmlns:a16="http://schemas.microsoft.com/office/drawing/2014/main" id="{3C157E33-DA7B-4E8F-A7BB-7A58EFAA7487}"/>
            </a:ext>
          </a:extLst>
        </xdr:cNvPr>
        <xdr:cNvSpPr txBox="1"/>
      </xdr:nvSpPr>
      <xdr:spPr>
        <a:xfrm>
          <a:off x="6737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39641</xdr:rowOff>
    </xdr:from>
    <xdr:ext cx="469744" cy="259045"/>
    <xdr:sp macro="" textlink="">
      <xdr:nvSpPr>
        <xdr:cNvPr id="255" name="n_1mainValue【体育館・プール】&#10;一人当たり面積">
          <a:extLst>
            <a:ext uri="{FF2B5EF4-FFF2-40B4-BE49-F238E27FC236}">
              <a16:creationId xmlns:a16="http://schemas.microsoft.com/office/drawing/2014/main" id="{882474C6-DC07-4853-A466-5C2FEA6B7F63}"/>
            </a:ext>
          </a:extLst>
        </xdr:cNvPr>
        <xdr:cNvSpPr txBox="1"/>
      </xdr:nvSpPr>
      <xdr:spPr>
        <a:xfrm>
          <a:off x="9391727" y="1084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39641</xdr:rowOff>
    </xdr:from>
    <xdr:ext cx="469744" cy="259045"/>
    <xdr:sp macro="" textlink="">
      <xdr:nvSpPr>
        <xdr:cNvPr id="256" name="n_2mainValue【体育館・プール】&#10;一人当たり面積">
          <a:extLst>
            <a:ext uri="{FF2B5EF4-FFF2-40B4-BE49-F238E27FC236}">
              <a16:creationId xmlns:a16="http://schemas.microsoft.com/office/drawing/2014/main" id="{97167061-3C17-48EF-9550-773E526723E0}"/>
            </a:ext>
          </a:extLst>
        </xdr:cNvPr>
        <xdr:cNvSpPr txBox="1"/>
      </xdr:nvSpPr>
      <xdr:spPr>
        <a:xfrm>
          <a:off x="8515427" y="1084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39641</xdr:rowOff>
    </xdr:from>
    <xdr:ext cx="469744" cy="259045"/>
    <xdr:sp macro="" textlink="">
      <xdr:nvSpPr>
        <xdr:cNvPr id="257" name="n_3mainValue【体育館・プール】&#10;一人当たり面積">
          <a:extLst>
            <a:ext uri="{FF2B5EF4-FFF2-40B4-BE49-F238E27FC236}">
              <a16:creationId xmlns:a16="http://schemas.microsoft.com/office/drawing/2014/main" id="{949F9BDA-FD4D-44ED-9C41-90E9F0CA60B5}"/>
            </a:ext>
          </a:extLst>
        </xdr:cNvPr>
        <xdr:cNvSpPr txBox="1"/>
      </xdr:nvSpPr>
      <xdr:spPr>
        <a:xfrm>
          <a:off x="7626427" y="1084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39641</xdr:rowOff>
    </xdr:from>
    <xdr:ext cx="469744" cy="259045"/>
    <xdr:sp macro="" textlink="">
      <xdr:nvSpPr>
        <xdr:cNvPr id="258" name="n_4mainValue【体育館・プール】&#10;一人当たり面積">
          <a:extLst>
            <a:ext uri="{FF2B5EF4-FFF2-40B4-BE49-F238E27FC236}">
              <a16:creationId xmlns:a16="http://schemas.microsoft.com/office/drawing/2014/main" id="{F3651403-0A40-419F-9040-E6C5D5090464}"/>
            </a:ext>
          </a:extLst>
        </xdr:cNvPr>
        <xdr:cNvSpPr txBox="1"/>
      </xdr:nvSpPr>
      <xdr:spPr>
        <a:xfrm>
          <a:off x="6737427" y="1084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C9BDEC74-2EE6-4C97-AA8E-A2A48000C06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223323E1-0F3C-4E92-B3AC-0B071E8CE16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21C14FFE-6435-4222-AF41-DABF1B8E346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A34507A3-89B2-4D08-9A41-DBA178A8910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8DFE307B-FDD5-4508-AC08-CE42501A3FE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C74ACEFB-F726-4FAD-A00E-02459C730BF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13D64C97-4307-41B2-A6FB-BC534078AB7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8174FD63-A4DF-40D1-B031-AA531F9DD40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BE943C01-C985-4B61-9AAC-1D8CE46374D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978038D3-16D1-4BE3-8FBA-8F4B4286779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BC6DD1D3-C347-4310-9AF7-0FDC4DDBD1D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64D02599-8C3D-4C38-B296-92196FA2AF61}"/>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932A3337-1A6D-4B77-B75C-3AEB5FECA072}"/>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ECC26173-82BB-44E1-B0CB-562A8DE2CDE9}"/>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46804FD3-AD25-4692-AC7F-54B05FDB63D6}"/>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BA74A67E-1682-4CAC-BED8-ACB409D0FAB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BC61FE79-AD05-4A27-8AFA-6D680B9A8801}"/>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BF813A84-2E56-4D6C-822A-8C101D0EFF42}"/>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F0F15A13-7B3B-4577-BD29-6483B9EF0F24}"/>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CFD258F3-CDAC-43E7-90F3-67A078BD777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69C5942B-4589-4060-96EE-AAEEDE7BE8AD}"/>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D65CBAA5-33E9-4A24-813D-EA68268F4B3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76FC7143-DE75-46E7-B16C-602C014D0814}"/>
            </a:ext>
          </a:extLst>
        </xdr:cNvPr>
        <xdr:cNvCxnSpPr/>
      </xdr:nvCxnSpPr>
      <xdr:spPr>
        <a:xfrm flipV="1">
          <a:off x="4634865" y="13351763"/>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F4A7A88E-B172-46EB-9E93-B6D295DE385B}"/>
            </a:ext>
          </a:extLst>
        </xdr:cNvPr>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E1D9ADE8-F5AB-4E39-98F3-FD9F94868BEC}"/>
            </a:ext>
          </a:extLst>
        </xdr:cNvPr>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2DE5E379-DA66-403E-A9F5-EE733CB6F2D9}"/>
            </a:ext>
          </a:extLst>
        </xdr:cNvPr>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B0A546E9-0AC8-45C3-B24A-5E3C7CB0F48F}"/>
            </a:ext>
          </a:extLst>
        </xdr:cNvPr>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54881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E2EFFFB7-BBA4-4414-A05B-55D6437E7A64}"/>
            </a:ext>
          </a:extLst>
        </xdr:cNvPr>
        <xdr:cNvSpPr txBox="1"/>
      </xdr:nvSpPr>
      <xdr:spPr>
        <a:xfrm>
          <a:off x="4673600" y="13770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3F1BC996-AD8F-4512-98E9-BC622F7F4BE8}"/>
            </a:ext>
          </a:extLst>
        </xdr:cNvPr>
        <xdr:cNvSpPr/>
      </xdr:nvSpPr>
      <xdr:spPr>
        <a:xfrm>
          <a:off x="4584700" y="1379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F72D09A0-677A-4F08-8052-BB3FE685E443}"/>
            </a:ext>
          </a:extLst>
        </xdr:cNvPr>
        <xdr:cNvSpPr/>
      </xdr:nvSpPr>
      <xdr:spPr>
        <a:xfrm>
          <a:off x="37465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C1D5EDFC-2B04-405B-93F8-BD5EC74CD527}"/>
            </a:ext>
          </a:extLst>
        </xdr:cNvPr>
        <xdr:cNvSpPr/>
      </xdr:nvSpPr>
      <xdr:spPr>
        <a:xfrm>
          <a:off x="2857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B80E093F-2616-4F60-81B8-A49FC0F69A55}"/>
            </a:ext>
          </a:extLst>
        </xdr:cNvPr>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01801976-FC28-4C49-966A-8CEA5A4A7100}"/>
            </a:ext>
          </a:extLst>
        </xdr:cNvPr>
        <xdr:cNvSpPr/>
      </xdr:nvSpPr>
      <xdr:spPr>
        <a:xfrm>
          <a:off x="1079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1501CD4C-697B-49B7-8330-7899AA6C7D0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E210C8EB-5C07-4FB0-8BE5-7EC18A33077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2203D778-206C-4ED0-945A-44E9201959E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70007F45-CEDA-433C-AC6F-B465EDBC436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DA5C857E-D075-4333-976D-AAF8AFC7DBA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5587</xdr:rowOff>
    </xdr:from>
    <xdr:to>
      <xdr:col>24</xdr:col>
      <xdr:colOff>114300</xdr:colOff>
      <xdr:row>80</xdr:row>
      <xdr:rowOff>107187</xdr:rowOff>
    </xdr:to>
    <xdr:sp macro="" textlink="">
      <xdr:nvSpPr>
        <xdr:cNvPr id="297" name="楕円 296">
          <a:extLst>
            <a:ext uri="{FF2B5EF4-FFF2-40B4-BE49-F238E27FC236}">
              <a16:creationId xmlns:a16="http://schemas.microsoft.com/office/drawing/2014/main" id="{FBEE4B5C-3270-40B5-A282-27E706FA63DE}"/>
            </a:ext>
          </a:extLst>
        </xdr:cNvPr>
        <xdr:cNvSpPr/>
      </xdr:nvSpPr>
      <xdr:spPr>
        <a:xfrm>
          <a:off x="4584700" y="1372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28464</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2FB8EE77-4728-4BE6-BEC2-D865BF9197E4}"/>
            </a:ext>
          </a:extLst>
        </xdr:cNvPr>
        <xdr:cNvSpPr txBox="1"/>
      </xdr:nvSpPr>
      <xdr:spPr>
        <a:xfrm>
          <a:off x="4673600" y="135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115315</xdr:rowOff>
    </xdr:from>
    <xdr:to>
      <xdr:col>20</xdr:col>
      <xdr:colOff>38100</xdr:colOff>
      <xdr:row>80</xdr:row>
      <xdr:rowOff>45465</xdr:rowOff>
    </xdr:to>
    <xdr:sp macro="" textlink="">
      <xdr:nvSpPr>
        <xdr:cNvPr id="299" name="楕円 298">
          <a:extLst>
            <a:ext uri="{FF2B5EF4-FFF2-40B4-BE49-F238E27FC236}">
              <a16:creationId xmlns:a16="http://schemas.microsoft.com/office/drawing/2014/main" id="{07A1FCD9-3EBD-454E-8D85-D0C749721B88}"/>
            </a:ext>
          </a:extLst>
        </xdr:cNvPr>
        <xdr:cNvSpPr/>
      </xdr:nvSpPr>
      <xdr:spPr>
        <a:xfrm>
          <a:off x="3746500" y="1365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166115</xdr:rowOff>
    </xdr:from>
    <xdr:to>
      <xdr:col>24</xdr:col>
      <xdr:colOff>63500</xdr:colOff>
      <xdr:row>80</xdr:row>
      <xdr:rowOff>56387</xdr:rowOff>
    </xdr:to>
    <xdr:cxnSp macro="">
      <xdr:nvCxnSpPr>
        <xdr:cNvPr id="300" name="直線コネクタ 299">
          <a:extLst>
            <a:ext uri="{FF2B5EF4-FFF2-40B4-BE49-F238E27FC236}">
              <a16:creationId xmlns:a16="http://schemas.microsoft.com/office/drawing/2014/main" id="{FBDFF2A6-427F-4A6A-AF0D-1AF304FB63CD}"/>
            </a:ext>
          </a:extLst>
        </xdr:cNvPr>
        <xdr:cNvCxnSpPr/>
      </xdr:nvCxnSpPr>
      <xdr:spPr>
        <a:xfrm>
          <a:off x="3797300" y="13710665"/>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58165</xdr:rowOff>
    </xdr:from>
    <xdr:to>
      <xdr:col>15</xdr:col>
      <xdr:colOff>101600</xdr:colOff>
      <xdr:row>79</xdr:row>
      <xdr:rowOff>159765</xdr:rowOff>
    </xdr:to>
    <xdr:sp macro="" textlink="">
      <xdr:nvSpPr>
        <xdr:cNvPr id="301" name="楕円 300">
          <a:extLst>
            <a:ext uri="{FF2B5EF4-FFF2-40B4-BE49-F238E27FC236}">
              <a16:creationId xmlns:a16="http://schemas.microsoft.com/office/drawing/2014/main" id="{0E22A8D6-BEA7-4D3C-AF9F-3387FD85CE1E}"/>
            </a:ext>
          </a:extLst>
        </xdr:cNvPr>
        <xdr:cNvSpPr/>
      </xdr:nvSpPr>
      <xdr:spPr>
        <a:xfrm>
          <a:off x="2857500" y="1360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108965</xdr:rowOff>
    </xdr:from>
    <xdr:to>
      <xdr:col>19</xdr:col>
      <xdr:colOff>177800</xdr:colOff>
      <xdr:row>79</xdr:row>
      <xdr:rowOff>166115</xdr:rowOff>
    </xdr:to>
    <xdr:cxnSp macro="">
      <xdr:nvCxnSpPr>
        <xdr:cNvPr id="302" name="直線コネクタ 301">
          <a:extLst>
            <a:ext uri="{FF2B5EF4-FFF2-40B4-BE49-F238E27FC236}">
              <a16:creationId xmlns:a16="http://schemas.microsoft.com/office/drawing/2014/main" id="{39BFA169-AF8F-4760-819C-5D8930307B60}"/>
            </a:ext>
          </a:extLst>
        </xdr:cNvPr>
        <xdr:cNvCxnSpPr/>
      </xdr:nvCxnSpPr>
      <xdr:spPr>
        <a:xfrm>
          <a:off x="2908300" y="1365351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7874</xdr:rowOff>
    </xdr:from>
    <xdr:to>
      <xdr:col>10</xdr:col>
      <xdr:colOff>165100</xdr:colOff>
      <xdr:row>79</xdr:row>
      <xdr:rowOff>109474</xdr:rowOff>
    </xdr:to>
    <xdr:sp macro="" textlink="">
      <xdr:nvSpPr>
        <xdr:cNvPr id="303" name="楕円 302">
          <a:extLst>
            <a:ext uri="{FF2B5EF4-FFF2-40B4-BE49-F238E27FC236}">
              <a16:creationId xmlns:a16="http://schemas.microsoft.com/office/drawing/2014/main" id="{705944A4-E105-495C-BAF4-E4BC441809BE}"/>
            </a:ext>
          </a:extLst>
        </xdr:cNvPr>
        <xdr:cNvSpPr/>
      </xdr:nvSpPr>
      <xdr:spPr>
        <a:xfrm>
          <a:off x="1968500" y="135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58674</xdr:rowOff>
    </xdr:from>
    <xdr:to>
      <xdr:col>15</xdr:col>
      <xdr:colOff>50800</xdr:colOff>
      <xdr:row>79</xdr:row>
      <xdr:rowOff>108965</xdr:rowOff>
    </xdr:to>
    <xdr:cxnSp macro="">
      <xdr:nvCxnSpPr>
        <xdr:cNvPr id="304" name="直線コネクタ 303">
          <a:extLst>
            <a:ext uri="{FF2B5EF4-FFF2-40B4-BE49-F238E27FC236}">
              <a16:creationId xmlns:a16="http://schemas.microsoft.com/office/drawing/2014/main" id="{99F758EE-10AB-45D0-B532-F69D0F8C41D3}"/>
            </a:ext>
          </a:extLst>
        </xdr:cNvPr>
        <xdr:cNvCxnSpPr/>
      </xdr:nvCxnSpPr>
      <xdr:spPr>
        <a:xfrm>
          <a:off x="2019300" y="1360322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126746</xdr:rowOff>
    </xdr:from>
    <xdr:to>
      <xdr:col>6</xdr:col>
      <xdr:colOff>38100</xdr:colOff>
      <xdr:row>79</xdr:row>
      <xdr:rowOff>56896</xdr:rowOff>
    </xdr:to>
    <xdr:sp macro="" textlink="">
      <xdr:nvSpPr>
        <xdr:cNvPr id="305" name="楕円 304">
          <a:extLst>
            <a:ext uri="{FF2B5EF4-FFF2-40B4-BE49-F238E27FC236}">
              <a16:creationId xmlns:a16="http://schemas.microsoft.com/office/drawing/2014/main" id="{56AD9F17-04AB-48CE-BB87-20C6FDBC74B6}"/>
            </a:ext>
          </a:extLst>
        </xdr:cNvPr>
        <xdr:cNvSpPr/>
      </xdr:nvSpPr>
      <xdr:spPr>
        <a:xfrm>
          <a:off x="1079500" y="1349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6096</xdr:rowOff>
    </xdr:from>
    <xdr:to>
      <xdr:col>10</xdr:col>
      <xdr:colOff>114300</xdr:colOff>
      <xdr:row>79</xdr:row>
      <xdr:rowOff>58674</xdr:rowOff>
    </xdr:to>
    <xdr:cxnSp macro="">
      <xdr:nvCxnSpPr>
        <xdr:cNvPr id="306" name="直線コネクタ 305">
          <a:extLst>
            <a:ext uri="{FF2B5EF4-FFF2-40B4-BE49-F238E27FC236}">
              <a16:creationId xmlns:a16="http://schemas.microsoft.com/office/drawing/2014/main" id="{6380C351-E52F-438F-BBF0-5AFABD08D6FF}"/>
            </a:ext>
          </a:extLst>
        </xdr:cNvPr>
        <xdr:cNvCxnSpPr/>
      </xdr:nvCxnSpPr>
      <xdr:spPr>
        <a:xfrm>
          <a:off x="1130300" y="1355064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132605</xdr:rowOff>
    </xdr:from>
    <xdr:ext cx="405111" cy="259045"/>
    <xdr:sp macro="" textlink="">
      <xdr:nvSpPr>
        <xdr:cNvPr id="307" name="n_1aveValue【福祉施設】&#10;有形固定資産減価償却率">
          <a:extLst>
            <a:ext uri="{FF2B5EF4-FFF2-40B4-BE49-F238E27FC236}">
              <a16:creationId xmlns:a16="http://schemas.microsoft.com/office/drawing/2014/main" id="{F9D31450-9E0C-424B-A2BA-E7A5BA9DF83E}"/>
            </a:ext>
          </a:extLst>
        </xdr:cNvPr>
        <xdr:cNvSpPr txBox="1"/>
      </xdr:nvSpPr>
      <xdr:spPr>
        <a:xfrm>
          <a:off x="3582044" y="1384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105173</xdr:rowOff>
    </xdr:from>
    <xdr:ext cx="405111" cy="259045"/>
    <xdr:sp macro="" textlink="">
      <xdr:nvSpPr>
        <xdr:cNvPr id="308" name="n_2aveValue【福祉施設】&#10;有形固定資産減価償却率">
          <a:extLst>
            <a:ext uri="{FF2B5EF4-FFF2-40B4-BE49-F238E27FC236}">
              <a16:creationId xmlns:a16="http://schemas.microsoft.com/office/drawing/2014/main" id="{99AB29DF-9134-4899-8CF0-C8B479F38146}"/>
            </a:ext>
          </a:extLst>
        </xdr:cNvPr>
        <xdr:cNvSpPr txBox="1"/>
      </xdr:nvSpPr>
      <xdr:spPr>
        <a:xfrm>
          <a:off x="2705744" y="1382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68597</xdr:rowOff>
    </xdr:from>
    <xdr:ext cx="405111" cy="259045"/>
    <xdr:sp macro="" textlink="">
      <xdr:nvSpPr>
        <xdr:cNvPr id="309" name="n_3aveValue【福祉施設】&#10;有形固定資産減価償却率">
          <a:extLst>
            <a:ext uri="{FF2B5EF4-FFF2-40B4-BE49-F238E27FC236}">
              <a16:creationId xmlns:a16="http://schemas.microsoft.com/office/drawing/2014/main" id="{F0BC2531-7198-4204-8B1F-105222CCC9B8}"/>
            </a:ext>
          </a:extLst>
        </xdr:cNvPr>
        <xdr:cNvSpPr txBox="1"/>
      </xdr:nvSpPr>
      <xdr:spPr>
        <a:xfrm>
          <a:off x="18167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32021</xdr:rowOff>
    </xdr:from>
    <xdr:ext cx="405111" cy="259045"/>
    <xdr:sp macro="" textlink="">
      <xdr:nvSpPr>
        <xdr:cNvPr id="310" name="n_4aveValue【福祉施設】&#10;有形固定資産減価償却率">
          <a:extLst>
            <a:ext uri="{FF2B5EF4-FFF2-40B4-BE49-F238E27FC236}">
              <a16:creationId xmlns:a16="http://schemas.microsoft.com/office/drawing/2014/main" id="{78262379-275B-4099-A552-98503A1C2E60}"/>
            </a:ext>
          </a:extLst>
        </xdr:cNvPr>
        <xdr:cNvSpPr txBox="1"/>
      </xdr:nvSpPr>
      <xdr:spPr>
        <a:xfrm>
          <a:off x="927744"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61992</xdr:rowOff>
    </xdr:from>
    <xdr:ext cx="405111" cy="259045"/>
    <xdr:sp macro="" textlink="">
      <xdr:nvSpPr>
        <xdr:cNvPr id="311" name="n_1mainValue【福祉施設】&#10;有形固定資産減価償却率">
          <a:extLst>
            <a:ext uri="{FF2B5EF4-FFF2-40B4-BE49-F238E27FC236}">
              <a16:creationId xmlns:a16="http://schemas.microsoft.com/office/drawing/2014/main" id="{DC89C32C-8673-42C8-994D-E12F45E1392B}"/>
            </a:ext>
          </a:extLst>
        </xdr:cNvPr>
        <xdr:cNvSpPr txBox="1"/>
      </xdr:nvSpPr>
      <xdr:spPr>
        <a:xfrm>
          <a:off x="3582044" y="1343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4842</xdr:rowOff>
    </xdr:from>
    <xdr:ext cx="405111" cy="259045"/>
    <xdr:sp macro="" textlink="">
      <xdr:nvSpPr>
        <xdr:cNvPr id="312" name="n_2mainValue【福祉施設】&#10;有形固定資産減価償却率">
          <a:extLst>
            <a:ext uri="{FF2B5EF4-FFF2-40B4-BE49-F238E27FC236}">
              <a16:creationId xmlns:a16="http://schemas.microsoft.com/office/drawing/2014/main" id="{0002048A-440B-456A-8139-8D659DC9DC37}"/>
            </a:ext>
          </a:extLst>
        </xdr:cNvPr>
        <xdr:cNvSpPr txBox="1"/>
      </xdr:nvSpPr>
      <xdr:spPr>
        <a:xfrm>
          <a:off x="2705744" y="1337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126001</xdr:rowOff>
    </xdr:from>
    <xdr:ext cx="405111" cy="259045"/>
    <xdr:sp macro="" textlink="">
      <xdr:nvSpPr>
        <xdr:cNvPr id="313" name="n_3mainValue【福祉施設】&#10;有形固定資産減価償却率">
          <a:extLst>
            <a:ext uri="{FF2B5EF4-FFF2-40B4-BE49-F238E27FC236}">
              <a16:creationId xmlns:a16="http://schemas.microsoft.com/office/drawing/2014/main" id="{9BA405B9-FBDB-4757-9CB3-9B348EFFC2B0}"/>
            </a:ext>
          </a:extLst>
        </xdr:cNvPr>
        <xdr:cNvSpPr txBox="1"/>
      </xdr:nvSpPr>
      <xdr:spPr>
        <a:xfrm>
          <a:off x="1816744" y="1332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73423</xdr:rowOff>
    </xdr:from>
    <xdr:ext cx="405111" cy="259045"/>
    <xdr:sp macro="" textlink="">
      <xdr:nvSpPr>
        <xdr:cNvPr id="314" name="n_4mainValue【福祉施設】&#10;有形固定資産減価償却率">
          <a:extLst>
            <a:ext uri="{FF2B5EF4-FFF2-40B4-BE49-F238E27FC236}">
              <a16:creationId xmlns:a16="http://schemas.microsoft.com/office/drawing/2014/main" id="{8619827F-1B31-4DCC-8B23-1C1342A2597A}"/>
            </a:ext>
          </a:extLst>
        </xdr:cNvPr>
        <xdr:cNvSpPr txBox="1"/>
      </xdr:nvSpPr>
      <xdr:spPr>
        <a:xfrm>
          <a:off x="927744" y="1327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6EB4AA31-69EF-49FF-A63B-16F515ABD1A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60DCB017-1F75-4154-9D3B-48EB7BB8573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B2021473-BA2A-466C-B12E-996321C9F9B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2F93F5FB-9C8A-4E55-9B13-197E94EFC40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C573BEC7-EB00-4292-826E-F10B735B742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6A6557EE-E9F9-45FF-BD7D-5D7EFB6FA82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EA17EECE-A57B-4061-85F5-98BF07B9809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9AB96887-ED40-40A6-967E-4FB9E75C2FA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A81844F5-1EB7-4D10-AC72-25D39E02A75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C6D65FA0-D4CF-4303-80E2-8985F0C6ED0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5F00A2D5-9655-4708-B14A-F09785B54FE1}"/>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6C9CD93E-3782-445D-ADC2-A5FC5BE2433C}"/>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D092C7B5-5A9A-4FB3-9AAB-0BE15ACAD53F}"/>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70493E03-E7AB-4D27-956C-35CE2AF0435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8329D41E-F808-427B-80E2-12ABEDB8C57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45F54D46-62C6-4F92-9175-AD0D356493F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20C337FA-FBC8-4ED8-A356-EE50CF5868F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DD7E4536-F358-4F3A-B1DB-ED4B86E31EAE}"/>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E51099E5-C2AB-41E9-8B9F-483B748350C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8D9E0F9B-AAD2-43FD-85A0-1F2B5AA6156F}"/>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0F30EAA4-F8A0-4B64-9AF0-DEFB25075A34}"/>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C60457C0-6A5F-46A4-8030-0EF3BE95844D}"/>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A7142D2B-E0B3-488B-89A9-A2FD60102FC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1DF4F8EA-243D-401B-B6C9-9B9E7FD6F73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A8C6D7A6-329A-48EC-86E8-18D61ABB36B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009288D3-DAE9-48B6-8E7E-BF089B312845}"/>
            </a:ext>
          </a:extLst>
        </xdr:cNvPr>
        <xdr:cNvCxnSpPr/>
      </xdr:nvCxnSpPr>
      <xdr:spPr>
        <a:xfrm flipV="1">
          <a:off x="10476865" y="13280571"/>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AF149884-678C-451C-B11C-55E252BC8712}"/>
            </a:ext>
          </a:extLst>
        </xdr:cNvPr>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03FEBFC5-16AD-4A1E-BA7A-16FAB4F114F8}"/>
            </a:ext>
          </a:extLst>
        </xdr:cNvPr>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A21ED138-A921-4827-A3EA-55E9F517B939}"/>
            </a:ext>
          </a:extLst>
        </xdr:cNvPr>
        <xdr:cNvSpPr txBox="1"/>
      </xdr:nvSpPr>
      <xdr:spPr>
        <a:xfrm>
          <a:off x="10515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4111DB10-066B-4913-98CC-AD83DC229BE3}"/>
            </a:ext>
          </a:extLst>
        </xdr:cNvPr>
        <xdr:cNvCxnSpPr/>
      </xdr:nvCxnSpPr>
      <xdr:spPr>
        <a:xfrm>
          <a:off x="10388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44648</xdr:rowOff>
    </xdr:from>
    <xdr:ext cx="469744" cy="259045"/>
    <xdr:sp macro="" textlink="">
      <xdr:nvSpPr>
        <xdr:cNvPr id="345" name="【福祉施設】&#10;一人当たり面積平均値テキスト">
          <a:extLst>
            <a:ext uri="{FF2B5EF4-FFF2-40B4-BE49-F238E27FC236}">
              <a16:creationId xmlns:a16="http://schemas.microsoft.com/office/drawing/2014/main" id="{D17F63D8-A12D-49E3-BF5C-CE2714FC702B}"/>
            </a:ext>
          </a:extLst>
        </xdr:cNvPr>
        <xdr:cNvSpPr txBox="1"/>
      </xdr:nvSpPr>
      <xdr:spPr>
        <a:xfrm>
          <a:off x="10515600" y="14274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60BA7A94-65B0-4F2D-A23E-34A1FBAE67F1}"/>
            </a:ext>
          </a:extLst>
        </xdr:cNvPr>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2779ADD1-806C-4AA4-AC55-68557A99CB3D}"/>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F8513CBF-752E-428C-B4F6-4CC406D619C6}"/>
            </a:ext>
          </a:extLst>
        </xdr:cNvPr>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06FD9DFE-FCB6-4AEF-A39F-0C86301E4EA7}"/>
            </a:ext>
          </a:extLst>
        </xdr:cNvPr>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2FF62D67-119B-494C-829C-853E809A206E}"/>
            </a:ext>
          </a:extLst>
        </xdr:cNvPr>
        <xdr:cNvSpPr/>
      </xdr:nvSpPr>
      <xdr:spPr>
        <a:xfrm>
          <a:off x="6921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62B2929F-7EA0-4FFD-BF63-54F7DF02A83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1C72806-504C-4577-BDEA-544C0F0C18C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1405196-C630-4DE0-858B-E32ABD1B3E5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E6424D2-8970-48F8-AEAB-5EC1219B71F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67C7BA4-738E-4D1D-B130-2D5685E8909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55336</xdr:rowOff>
    </xdr:from>
    <xdr:to>
      <xdr:col>55</xdr:col>
      <xdr:colOff>50800</xdr:colOff>
      <xdr:row>83</xdr:row>
      <xdr:rowOff>156936</xdr:rowOff>
    </xdr:to>
    <xdr:sp macro="" textlink="">
      <xdr:nvSpPr>
        <xdr:cNvPr id="356" name="楕円 355">
          <a:extLst>
            <a:ext uri="{FF2B5EF4-FFF2-40B4-BE49-F238E27FC236}">
              <a16:creationId xmlns:a16="http://schemas.microsoft.com/office/drawing/2014/main" id="{6AAA18A1-D3D8-401E-9E3C-F676721AC81D}"/>
            </a:ext>
          </a:extLst>
        </xdr:cNvPr>
        <xdr:cNvSpPr/>
      </xdr:nvSpPr>
      <xdr:spPr>
        <a:xfrm>
          <a:off x="10426700" y="142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78213</xdr:rowOff>
    </xdr:from>
    <xdr:ext cx="469744" cy="259045"/>
    <xdr:sp macro="" textlink="">
      <xdr:nvSpPr>
        <xdr:cNvPr id="357" name="【福祉施設】&#10;一人当たり面積該当値テキスト">
          <a:extLst>
            <a:ext uri="{FF2B5EF4-FFF2-40B4-BE49-F238E27FC236}">
              <a16:creationId xmlns:a16="http://schemas.microsoft.com/office/drawing/2014/main" id="{15D1F995-DCE6-4E62-B4BE-C64B50115B36}"/>
            </a:ext>
          </a:extLst>
        </xdr:cNvPr>
        <xdr:cNvSpPr txBox="1"/>
      </xdr:nvSpPr>
      <xdr:spPr>
        <a:xfrm>
          <a:off x="10515600" y="141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33564</xdr:rowOff>
    </xdr:from>
    <xdr:to>
      <xdr:col>50</xdr:col>
      <xdr:colOff>165100</xdr:colOff>
      <xdr:row>83</xdr:row>
      <xdr:rowOff>135164</xdr:rowOff>
    </xdr:to>
    <xdr:sp macro="" textlink="">
      <xdr:nvSpPr>
        <xdr:cNvPr id="358" name="楕円 357">
          <a:extLst>
            <a:ext uri="{FF2B5EF4-FFF2-40B4-BE49-F238E27FC236}">
              <a16:creationId xmlns:a16="http://schemas.microsoft.com/office/drawing/2014/main" id="{7E2A84AD-D26C-44FD-8E4D-F23C85F35C1A}"/>
            </a:ext>
          </a:extLst>
        </xdr:cNvPr>
        <xdr:cNvSpPr/>
      </xdr:nvSpPr>
      <xdr:spPr>
        <a:xfrm>
          <a:off x="9588500" y="142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84364</xdr:rowOff>
    </xdr:from>
    <xdr:to>
      <xdr:col>55</xdr:col>
      <xdr:colOff>0</xdr:colOff>
      <xdr:row>83</xdr:row>
      <xdr:rowOff>106136</xdr:rowOff>
    </xdr:to>
    <xdr:cxnSp macro="">
      <xdr:nvCxnSpPr>
        <xdr:cNvPr id="359" name="直線コネクタ 358">
          <a:extLst>
            <a:ext uri="{FF2B5EF4-FFF2-40B4-BE49-F238E27FC236}">
              <a16:creationId xmlns:a16="http://schemas.microsoft.com/office/drawing/2014/main" id="{D1CEE592-68D2-4DB0-8745-19E98164FB22}"/>
            </a:ext>
          </a:extLst>
        </xdr:cNvPr>
        <xdr:cNvCxnSpPr/>
      </xdr:nvCxnSpPr>
      <xdr:spPr>
        <a:xfrm>
          <a:off x="9639300" y="143147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33564</xdr:rowOff>
    </xdr:from>
    <xdr:to>
      <xdr:col>46</xdr:col>
      <xdr:colOff>38100</xdr:colOff>
      <xdr:row>83</xdr:row>
      <xdr:rowOff>135164</xdr:rowOff>
    </xdr:to>
    <xdr:sp macro="" textlink="">
      <xdr:nvSpPr>
        <xdr:cNvPr id="360" name="楕円 359">
          <a:extLst>
            <a:ext uri="{FF2B5EF4-FFF2-40B4-BE49-F238E27FC236}">
              <a16:creationId xmlns:a16="http://schemas.microsoft.com/office/drawing/2014/main" id="{911C4515-9265-407D-9903-A13167073B96}"/>
            </a:ext>
          </a:extLst>
        </xdr:cNvPr>
        <xdr:cNvSpPr/>
      </xdr:nvSpPr>
      <xdr:spPr>
        <a:xfrm>
          <a:off x="8699500" y="142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84364</xdr:rowOff>
    </xdr:from>
    <xdr:to>
      <xdr:col>50</xdr:col>
      <xdr:colOff>114300</xdr:colOff>
      <xdr:row>83</xdr:row>
      <xdr:rowOff>84364</xdr:rowOff>
    </xdr:to>
    <xdr:cxnSp macro="">
      <xdr:nvCxnSpPr>
        <xdr:cNvPr id="361" name="直線コネクタ 360">
          <a:extLst>
            <a:ext uri="{FF2B5EF4-FFF2-40B4-BE49-F238E27FC236}">
              <a16:creationId xmlns:a16="http://schemas.microsoft.com/office/drawing/2014/main" id="{C3E4E843-ABAC-49FE-B89C-4BCB6A19FC2E}"/>
            </a:ext>
          </a:extLst>
        </xdr:cNvPr>
        <xdr:cNvCxnSpPr/>
      </xdr:nvCxnSpPr>
      <xdr:spPr>
        <a:xfrm>
          <a:off x="8750300" y="14314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33564</xdr:rowOff>
    </xdr:from>
    <xdr:to>
      <xdr:col>41</xdr:col>
      <xdr:colOff>101600</xdr:colOff>
      <xdr:row>83</xdr:row>
      <xdr:rowOff>135164</xdr:rowOff>
    </xdr:to>
    <xdr:sp macro="" textlink="">
      <xdr:nvSpPr>
        <xdr:cNvPr id="362" name="楕円 361">
          <a:extLst>
            <a:ext uri="{FF2B5EF4-FFF2-40B4-BE49-F238E27FC236}">
              <a16:creationId xmlns:a16="http://schemas.microsoft.com/office/drawing/2014/main" id="{CFC604EC-1760-4554-BB42-91612ABF6313}"/>
            </a:ext>
          </a:extLst>
        </xdr:cNvPr>
        <xdr:cNvSpPr/>
      </xdr:nvSpPr>
      <xdr:spPr>
        <a:xfrm>
          <a:off x="7810500" y="142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84364</xdr:rowOff>
    </xdr:from>
    <xdr:to>
      <xdr:col>45</xdr:col>
      <xdr:colOff>177800</xdr:colOff>
      <xdr:row>83</xdr:row>
      <xdr:rowOff>84364</xdr:rowOff>
    </xdr:to>
    <xdr:cxnSp macro="">
      <xdr:nvCxnSpPr>
        <xdr:cNvPr id="363" name="直線コネクタ 362">
          <a:extLst>
            <a:ext uri="{FF2B5EF4-FFF2-40B4-BE49-F238E27FC236}">
              <a16:creationId xmlns:a16="http://schemas.microsoft.com/office/drawing/2014/main" id="{E7AFDC3E-4BB2-49B9-9AA1-3D5B714F6E26}"/>
            </a:ext>
          </a:extLst>
        </xdr:cNvPr>
        <xdr:cNvCxnSpPr/>
      </xdr:nvCxnSpPr>
      <xdr:spPr>
        <a:xfrm>
          <a:off x="7861300" y="14314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22679</xdr:rowOff>
    </xdr:from>
    <xdr:to>
      <xdr:col>36</xdr:col>
      <xdr:colOff>165100</xdr:colOff>
      <xdr:row>83</xdr:row>
      <xdr:rowOff>124279</xdr:rowOff>
    </xdr:to>
    <xdr:sp macro="" textlink="">
      <xdr:nvSpPr>
        <xdr:cNvPr id="364" name="楕円 363">
          <a:extLst>
            <a:ext uri="{FF2B5EF4-FFF2-40B4-BE49-F238E27FC236}">
              <a16:creationId xmlns:a16="http://schemas.microsoft.com/office/drawing/2014/main" id="{5B168C11-EC7A-44C3-97F8-96EEF67FC0E7}"/>
            </a:ext>
          </a:extLst>
        </xdr:cNvPr>
        <xdr:cNvSpPr/>
      </xdr:nvSpPr>
      <xdr:spPr>
        <a:xfrm>
          <a:off x="6921500" y="1425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73479</xdr:rowOff>
    </xdr:from>
    <xdr:to>
      <xdr:col>41</xdr:col>
      <xdr:colOff>50800</xdr:colOff>
      <xdr:row>83</xdr:row>
      <xdr:rowOff>84364</xdr:rowOff>
    </xdr:to>
    <xdr:cxnSp macro="">
      <xdr:nvCxnSpPr>
        <xdr:cNvPr id="365" name="直線コネクタ 364">
          <a:extLst>
            <a:ext uri="{FF2B5EF4-FFF2-40B4-BE49-F238E27FC236}">
              <a16:creationId xmlns:a16="http://schemas.microsoft.com/office/drawing/2014/main" id="{D7297EE3-6E61-4287-A543-FA8397ED76E6}"/>
            </a:ext>
          </a:extLst>
        </xdr:cNvPr>
        <xdr:cNvCxnSpPr/>
      </xdr:nvCxnSpPr>
      <xdr:spPr>
        <a:xfrm>
          <a:off x="6972300" y="143038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66" name="n_1aveValue【福祉施設】&#10;一人当たり面積">
          <a:extLst>
            <a:ext uri="{FF2B5EF4-FFF2-40B4-BE49-F238E27FC236}">
              <a16:creationId xmlns:a16="http://schemas.microsoft.com/office/drawing/2014/main" id="{934C5A46-E4F1-45DA-889D-2E697AD9EF65}"/>
            </a:ext>
          </a:extLst>
        </xdr:cNvPr>
        <xdr:cNvSpPr txBox="1"/>
      </xdr:nvSpPr>
      <xdr:spPr>
        <a:xfrm>
          <a:off x="93917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158948</xdr:rowOff>
    </xdr:from>
    <xdr:ext cx="469744" cy="259045"/>
    <xdr:sp macro="" textlink="">
      <xdr:nvSpPr>
        <xdr:cNvPr id="367" name="n_2aveValue【福祉施設】&#10;一人当たり面積">
          <a:extLst>
            <a:ext uri="{FF2B5EF4-FFF2-40B4-BE49-F238E27FC236}">
              <a16:creationId xmlns:a16="http://schemas.microsoft.com/office/drawing/2014/main" id="{897C0BE0-FA59-4ABC-B00C-BC590B194B21}"/>
            </a:ext>
          </a:extLst>
        </xdr:cNvPr>
        <xdr:cNvSpPr txBox="1"/>
      </xdr:nvSpPr>
      <xdr:spPr>
        <a:xfrm>
          <a:off x="85154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169834</xdr:rowOff>
    </xdr:from>
    <xdr:ext cx="469744" cy="259045"/>
    <xdr:sp macro="" textlink="">
      <xdr:nvSpPr>
        <xdr:cNvPr id="368" name="n_3aveValue【福祉施設】&#10;一人当たり面積">
          <a:extLst>
            <a:ext uri="{FF2B5EF4-FFF2-40B4-BE49-F238E27FC236}">
              <a16:creationId xmlns:a16="http://schemas.microsoft.com/office/drawing/2014/main" id="{28305DB1-8103-4DF1-8E66-801FCA74FAF2}"/>
            </a:ext>
          </a:extLst>
        </xdr:cNvPr>
        <xdr:cNvSpPr txBox="1"/>
      </xdr:nvSpPr>
      <xdr:spPr>
        <a:xfrm>
          <a:off x="7626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169834</xdr:rowOff>
    </xdr:from>
    <xdr:ext cx="469744" cy="259045"/>
    <xdr:sp macro="" textlink="">
      <xdr:nvSpPr>
        <xdr:cNvPr id="369" name="n_4aveValue【福祉施設】&#10;一人当たり面積">
          <a:extLst>
            <a:ext uri="{FF2B5EF4-FFF2-40B4-BE49-F238E27FC236}">
              <a16:creationId xmlns:a16="http://schemas.microsoft.com/office/drawing/2014/main" id="{BCC6F58E-C6FB-4C7C-8173-40F96CE42B14}"/>
            </a:ext>
          </a:extLst>
        </xdr:cNvPr>
        <xdr:cNvSpPr txBox="1"/>
      </xdr:nvSpPr>
      <xdr:spPr>
        <a:xfrm>
          <a:off x="6737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151691</xdr:rowOff>
    </xdr:from>
    <xdr:ext cx="469744" cy="259045"/>
    <xdr:sp macro="" textlink="">
      <xdr:nvSpPr>
        <xdr:cNvPr id="370" name="n_1mainValue【福祉施設】&#10;一人当たり面積">
          <a:extLst>
            <a:ext uri="{FF2B5EF4-FFF2-40B4-BE49-F238E27FC236}">
              <a16:creationId xmlns:a16="http://schemas.microsoft.com/office/drawing/2014/main" id="{3250B394-6F62-4100-B095-6699C523F6AE}"/>
            </a:ext>
          </a:extLst>
        </xdr:cNvPr>
        <xdr:cNvSpPr txBox="1"/>
      </xdr:nvSpPr>
      <xdr:spPr>
        <a:xfrm>
          <a:off x="93917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151691</xdr:rowOff>
    </xdr:from>
    <xdr:ext cx="469744" cy="259045"/>
    <xdr:sp macro="" textlink="">
      <xdr:nvSpPr>
        <xdr:cNvPr id="371" name="n_2mainValue【福祉施設】&#10;一人当たり面積">
          <a:extLst>
            <a:ext uri="{FF2B5EF4-FFF2-40B4-BE49-F238E27FC236}">
              <a16:creationId xmlns:a16="http://schemas.microsoft.com/office/drawing/2014/main" id="{D5F1EEAB-B39F-41F5-B99B-ABFF52D937B1}"/>
            </a:ext>
          </a:extLst>
        </xdr:cNvPr>
        <xdr:cNvSpPr txBox="1"/>
      </xdr:nvSpPr>
      <xdr:spPr>
        <a:xfrm>
          <a:off x="8515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151691</xdr:rowOff>
    </xdr:from>
    <xdr:ext cx="469744" cy="259045"/>
    <xdr:sp macro="" textlink="">
      <xdr:nvSpPr>
        <xdr:cNvPr id="372" name="n_3mainValue【福祉施設】&#10;一人当たり面積">
          <a:extLst>
            <a:ext uri="{FF2B5EF4-FFF2-40B4-BE49-F238E27FC236}">
              <a16:creationId xmlns:a16="http://schemas.microsoft.com/office/drawing/2014/main" id="{58635012-9330-47DE-B613-F617D3717DC4}"/>
            </a:ext>
          </a:extLst>
        </xdr:cNvPr>
        <xdr:cNvSpPr txBox="1"/>
      </xdr:nvSpPr>
      <xdr:spPr>
        <a:xfrm>
          <a:off x="7626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140806</xdr:rowOff>
    </xdr:from>
    <xdr:ext cx="469744" cy="259045"/>
    <xdr:sp macro="" textlink="">
      <xdr:nvSpPr>
        <xdr:cNvPr id="373" name="n_4mainValue【福祉施設】&#10;一人当たり面積">
          <a:extLst>
            <a:ext uri="{FF2B5EF4-FFF2-40B4-BE49-F238E27FC236}">
              <a16:creationId xmlns:a16="http://schemas.microsoft.com/office/drawing/2014/main" id="{007372E0-00D7-4CBC-95E8-F4B716E9B1E5}"/>
            </a:ext>
          </a:extLst>
        </xdr:cNvPr>
        <xdr:cNvSpPr txBox="1"/>
      </xdr:nvSpPr>
      <xdr:spPr>
        <a:xfrm>
          <a:off x="6737427" y="1402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3858F5DF-BA9A-449E-B4AC-16310E08775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4E3E6D35-55D7-4EC1-BD34-B242DFA3E27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71049299-D89F-43BB-9297-B3586C3B791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C469224C-DFF4-4128-B09A-F134E501DF3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A646C730-119F-43EB-B47C-227AFAA1B3F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C98CE3D9-36CA-4F57-AB8C-DBFB113F902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6425F9C0-C259-4E2F-BCAA-99EC440AC78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9AAAEEF-A985-4E2D-BAA6-2CCF080DCB7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8764DC60-8BE8-4A70-8FB0-90053CB4DD6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C06B1176-8B5D-451D-ABD3-E63E68F3710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8D40420-F451-400E-90BF-6398F63C055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44001020-EC97-45CD-A002-EE9B28A761FC}"/>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24C6663F-A675-4BF0-9F9C-B14D5E32CB4F}"/>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1DD01B0A-1CE7-4D61-BE67-366A2201C299}"/>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2542F45F-8AF2-49CB-90F4-87CE19398051}"/>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78E77E30-6CDA-4270-ACC5-4F471D78E8B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850D85B2-18E8-4FD6-A0A9-50CBE9403C9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1C6EE10A-6C50-4017-8C12-26138C8192C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7B97941C-7A82-4874-A06D-E34348688BF6}"/>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FD26B3B0-17D1-43F6-A087-C16A971F2341}"/>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77BD5C0A-B978-4739-A8B5-DF4703EC3883}"/>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A13B06C2-F1B3-4DAF-9C5B-7635C0A3D2F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FC1B09C4-AADE-4748-A403-970706A4650E}"/>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A95C05AF-A605-4AFC-91B8-C812C319160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25F2D4BC-110B-46CE-A5C2-58C5645D6574}"/>
            </a:ext>
          </a:extLst>
        </xdr:cNvPr>
        <xdr:cNvCxnSpPr/>
      </xdr:nvCxnSpPr>
      <xdr:spPr>
        <a:xfrm flipV="1">
          <a:off x="4634865" y="1711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6607FD43-3C83-43D6-8FEA-07528FD7E543}"/>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D407E104-5787-46C2-9E60-DC2F7EB8FC9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D91A6995-9174-4152-BE55-6C2449422D17}"/>
            </a:ext>
          </a:extLst>
        </xdr:cNvPr>
        <xdr:cNvSpPr txBox="1"/>
      </xdr:nvSpPr>
      <xdr:spPr>
        <a:xfrm>
          <a:off x="4673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358B8B7C-0D9A-4C58-8279-7F90C948F57B}"/>
            </a:ext>
          </a:extLst>
        </xdr:cNvPr>
        <xdr:cNvCxnSpPr/>
      </xdr:nvCxnSpPr>
      <xdr:spPr>
        <a:xfrm>
          <a:off x="4546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32402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87CDF108-98A9-4AA0-B80F-3146FCF35298}"/>
            </a:ext>
          </a:extLst>
        </xdr:cNvPr>
        <xdr:cNvSpPr txBox="1"/>
      </xdr:nvSpPr>
      <xdr:spPr>
        <a:xfrm>
          <a:off x="4673600" y="17691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46487BED-2C04-4F23-9792-01AEAA2CE2B9}"/>
            </a:ext>
          </a:extLst>
        </xdr:cNvPr>
        <xdr:cNvSpPr/>
      </xdr:nvSpPr>
      <xdr:spPr>
        <a:xfrm>
          <a:off x="45847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477EB954-5642-4615-9483-01001CDD6699}"/>
            </a:ext>
          </a:extLst>
        </xdr:cNvPr>
        <xdr:cNvSpPr/>
      </xdr:nvSpPr>
      <xdr:spPr>
        <a:xfrm>
          <a:off x="3746500" y="1767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FF66D5F8-1D41-41B6-AC08-A6AB94336047}"/>
            </a:ext>
          </a:extLst>
        </xdr:cNvPr>
        <xdr:cNvSpPr/>
      </xdr:nvSpPr>
      <xdr:spPr>
        <a:xfrm>
          <a:off x="2857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3A15CB05-1864-4240-8472-1048D13B6BF3}"/>
            </a:ext>
          </a:extLst>
        </xdr:cNvPr>
        <xdr:cNvSpPr/>
      </xdr:nvSpPr>
      <xdr:spPr>
        <a:xfrm>
          <a:off x="1968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C6E5B507-E0A4-4C55-88AE-121F846E8E8F}"/>
            </a:ext>
          </a:extLst>
        </xdr:cNvPr>
        <xdr:cNvSpPr/>
      </xdr:nvSpPr>
      <xdr:spPr>
        <a:xfrm>
          <a:off x="1079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8550E621-103E-4C2C-882E-DC90B1F609D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A5970233-A5A9-4AC2-8F32-DF15D6C0091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A06D1A21-E60A-43AA-B543-8E3079264D0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ED902EE8-FB1E-43E1-AABB-EAEE9A20B78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8E8F3EE-1FE0-48E5-9275-30C9E86CE90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76836</xdr:rowOff>
    </xdr:from>
    <xdr:to>
      <xdr:col>24</xdr:col>
      <xdr:colOff>114300</xdr:colOff>
      <xdr:row>102</xdr:row>
      <xdr:rowOff>6986</xdr:rowOff>
    </xdr:to>
    <xdr:sp macro="" textlink="">
      <xdr:nvSpPr>
        <xdr:cNvPr id="414" name="楕円 413">
          <a:extLst>
            <a:ext uri="{FF2B5EF4-FFF2-40B4-BE49-F238E27FC236}">
              <a16:creationId xmlns:a16="http://schemas.microsoft.com/office/drawing/2014/main" id="{F219C0A6-2E0A-4CC5-94D9-1E430FB46DEB}"/>
            </a:ext>
          </a:extLst>
        </xdr:cNvPr>
        <xdr:cNvSpPr/>
      </xdr:nvSpPr>
      <xdr:spPr>
        <a:xfrm>
          <a:off x="4584700" y="173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99713</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4073E9F3-7810-489A-806B-28D728BEEB94}"/>
            </a:ext>
          </a:extLst>
        </xdr:cNvPr>
        <xdr:cNvSpPr txBox="1"/>
      </xdr:nvSpPr>
      <xdr:spPr>
        <a:xfrm>
          <a:off x="4673600" y="1724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36830</xdr:rowOff>
    </xdr:from>
    <xdr:to>
      <xdr:col>20</xdr:col>
      <xdr:colOff>38100</xdr:colOff>
      <xdr:row>101</xdr:row>
      <xdr:rowOff>138430</xdr:rowOff>
    </xdr:to>
    <xdr:sp macro="" textlink="">
      <xdr:nvSpPr>
        <xdr:cNvPr id="416" name="楕円 415">
          <a:extLst>
            <a:ext uri="{FF2B5EF4-FFF2-40B4-BE49-F238E27FC236}">
              <a16:creationId xmlns:a16="http://schemas.microsoft.com/office/drawing/2014/main" id="{EDF9E72A-B360-4E7B-9A28-6C4DA85AECB9}"/>
            </a:ext>
          </a:extLst>
        </xdr:cNvPr>
        <xdr:cNvSpPr/>
      </xdr:nvSpPr>
      <xdr:spPr>
        <a:xfrm>
          <a:off x="3746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87630</xdr:rowOff>
    </xdr:from>
    <xdr:to>
      <xdr:col>24</xdr:col>
      <xdr:colOff>63500</xdr:colOff>
      <xdr:row>101</xdr:row>
      <xdr:rowOff>127636</xdr:rowOff>
    </xdr:to>
    <xdr:cxnSp macro="">
      <xdr:nvCxnSpPr>
        <xdr:cNvPr id="417" name="直線コネクタ 416">
          <a:extLst>
            <a:ext uri="{FF2B5EF4-FFF2-40B4-BE49-F238E27FC236}">
              <a16:creationId xmlns:a16="http://schemas.microsoft.com/office/drawing/2014/main" id="{2CD006DF-3164-47B3-A5C3-233BA2F7E495}"/>
            </a:ext>
          </a:extLst>
        </xdr:cNvPr>
        <xdr:cNvCxnSpPr/>
      </xdr:nvCxnSpPr>
      <xdr:spPr>
        <a:xfrm>
          <a:off x="3797300" y="1740408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170180</xdr:rowOff>
    </xdr:from>
    <xdr:to>
      <xdr:col>15</xdr:col>
      <xdr:colOff>101600</xdr:colOff>
      <xdr:row>101</xdr:row>
      <xdr:rowOff>100330</xdr:rowOff>
    </xdr:to>
    <xdr:sp macro="" textlink="">
      <xdr:nvSpPr>
        <xdr:cNvPr id="418" name="楕円 417">
          <a:extLst>
            <a:ext uri="{FF2B5EF4-FFF2-40B4-BE49-F238E27FC236}">
              <a16:creationId xmlns:a16="http://schemas.microsoft.com/office/drawing/2014/main" id="{EE142EF5-839D-4C03-BDF0-C1608D0F07BD}"/>
            </a:ext>
          </a:extLst>
        </xdr:cNvPr>
        <xdr:cNvSpPr/>
      </xdr:nvSpPr>
      <xdr:spPr>
        <a:xfrm>
          <a:off x="28575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49530</xdr:rowOff>
    </xdr:from>
    <xdr:to>
      <xdr:col>19</xdr:col>
      <xdr:colOff>177800</xdr:colOff>
      <xdr:row>101</xdr:row>
      <xdr:rowOff>87630</xdr:rowOff>
    </xdr:to>
    <xdr:cxnSp macro="">
      <xdr:nvCxnSpPr>
        <xdr:cNvPr id="419" name="直線コネクタ 418">
          <a:extLst>
            <a:ext uri="{FF2B5EF4-FFF2-40B4-BE49-F238E27FC236}">
              <a16:creationId xmlns:a16="http://schemas.microsoft.com/office/drawing/2014/main" id="{89D869CD-B00E-481D-92F2-C80F0246BC2F}"/>
            </a:ext>
          </a:extLst>
        </xdr:cNvPr>
        <xdr:cNvCxnSpPr/>
      </xdr:nvCxnSpPr>
      <xdr:spPr>
        <a:xfrm>
          <a:off x="2908300" y="17365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132080</xdr:rowOff>
    </xdr:from>
    <xdr:to>
      <xdr:col>10</xdr:col>
      <xdr:colOff>165100</xdr:colOff>
      <xdr:row>101</xdr:row>
      <xdr:rowOff>62230</xdr:rowOff>
    </xdr:to>
    <xdr:sp macro="" textlink="">
      <xdr:nvSpPr>
        <xdr:cNvPr id="420" name="楕円 419">
          <a:extLst>
            <a:ext uri="{FF2B5EF4-FFF2-40B4-BE49-F238E27FC236}">
              <a16:creationId xmlns:a16="http://schemas.microsoft.com/office/drawing/2014/main" id="{3E8E1E7E-AC33-40A2-BC9E-E4B676EFBABA}"/>
            </a:ext>
          </a:extLst>
        </xdr:cNvPr>
        <xdr:cNvSpPr/>
      </xdr:nvSpPr>
      <xdr:spPr>
        <a:xfrm>
          <a:off x="1968500" y="1727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11430</xdr:rowOff>
    </xdr:from>
    <xdr:to>
      <xdr:col>15</xdr:col>
      <xdr:colOff>50800</xdr:colOff>
      <xdr:row>101</xdr:row>
      <xdr:rowOff>49530</xdr:rowOff>
    </xdr:to>
    <xdr:cxnSp macro="">
      <xdr:nvCxnSpPr>
        <xdr:cNvPr id="421" name="直線コネクタ 420">
          <a:extLst>
            <a:ext uri="{FF2B5EF4-FFF2-40B4-BE49-F238E27FC236}">
              <a16:creationId xmlns:a16="http://schemas.microsoft.com/office/drawing/2014/main" id="{52374917-09AC-470B-960B-18984F72670F}"/>
            </a:ext>
          </a:extLst>
        </xdr:cNvPr>
        <xdr:cNvCxnSpPr/>
      </xdr:nvCxnSpPr>
      <xdr:spPr>
        <a:xfrm>
          <a:off x="2019300" y="17327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93980</xdr:rowOff>
    </xdr:from>
    <xdr:to>
      <xdr:col>6</xdr:col>
      <xdr:colOff>38100</xdr:colOff>
      <xdr:row>101</xdr:row>
      <xdr:rowOff>24130</xdr:rowOff>
    </xdr:to>
    <xdr:sp macro="" textlink="">
      <xdr:nvSpPr>
        <xdr:cNvPr id="422" name="楕円 421">
          <a:extLst>
            <a:ext uri="{FF2B5EF4-FFF2-40B4-BE49-F238E27FC236}">
              <a16:creationId xmlns:a16="http://schemas.microsoft.com/office/drawing/2014/main" id="{CA323A5B-0B2D-4A93-97E0-93C35B69B66F}"/>
            </a:ext>
          </a:extLst>
        </xdr:cNvPr>
        <xdr:cNvSpPr/>
      </xdr:nvSpPr>
      <xdr:spPr>
        <a:xfrm>
          <a:off x="10795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144780</xdr:rowOff>
    </xdr:from>
    <xdr:to>
      <xdr:col>10</xdr:col>
      <xdr:colOff>114300</xdr:colOff>
      <xdr:row>101</xdr:row>
      <xdr:rowOff>11430</xdr:rowOff>
    </xdr:to>
    <xdr:cxnSp macro="">
      <xdr:nvCxnSpPr>
        <xdr:cNvPr id="423" name="直線コネクタ 422">
          <a:extLst>
            <a:ext uri="{FF2B5EF4-FFF2-40B4-BE49-F238E27FC236}">
              <a16:creationId xmlns:a16="http://schemas.microsoft.com/office/drawing/2014/main" id="{6D518593-7F6A-42B4-9729-C1349594A62E}"/>
            </a:ext>
          </a:extLst>
        </xdr:cNvPr>
        <xdr:cNvCxnSpPr/>
      </xdr:nvCxnSpPr>
      <xdr:spPr>
        <a:xfrm>
          <a:off x="1130300" y="17289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110507</xdr:rowOff>
    </xdr:from>
    <xdr:ext cx="405111" cy="259045"/>
    <xdr:sp macro="" textlink="">
      <xdr:nvSpPr>
        <xdr:cNvPr id="424" name="n_1aveValue【市民会館】&#10;有形固定資産減価償却率">
          <a:extLst>
            <a:ext uri="{FF2B5EF4-FFF2-40B4-BE49-F238E27FC236}">
              <a16:creationId xmlns:a16="http://schemas.microsoft.com/office/drawing/2014/main" id="{8DC42AD7-EBF7-4730-B592-5EBE53DDC19B}"/>
            </a:ext>
          </a:extLst>
        </xdr:cNvPr>
        <xdr:cNvSpPr txBox="1"/>
      </xdr:nvSpPr>
      <xdr:spPr>
        <a:xfrm>
          <a:off x="3582044" y="1776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120032</xdr:rowOff>
    </xdr:from>
    <xdr:ext cx="405111" cy="259045"/>
    <xdr:sp macro="" textlink="">
      <xdr:nvSpPr>
        <xdr:cNvPr id="425" name="n_2aveValue【市民会館】&#10;有形固定資産減価償却率">
          <a:extLst>
            <a:ext uri="{FF2B5EF4-FFF2-40B4-BE49-F238E27FC236}">
              <a16:creationId xmlns:a16="http://schemas.microsoft.com/office/drawing/2014/main" id="{C4A0E6A4-9143-43C3-A56F-AD4D35CCF4F8}"/>
            </a:ext>
          </a:extLst>
        </xdr:cNvPr>
        <xdr:cNvSpPr txBox="1"/>
      </xdr:nvSpPr>
      <xdr:spPr>
        <a:xfrm>
          <a:off x="2705744" y="1777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118127</xdr:rowOff>
    </xdr:from>
    <xdr:ext cx="405111" cy="259045"/>
    <xdr:sp macro="" textlink="">
      <xdr:nvSpPr>
        <xdr:cNvPr id="426" name="n_3aveValue【市民会館】&#10;有形固定資産減価償却率">
          <a:extLst>
            <a:ext uri="{FF2B5EF4-FFF2-40B4-BE49-F238E27FC236}">
              <a16:creationId xmlns:a16="http://schemas.microsoft.com/office/drawing/2014/main" id="{83EBC1CE-6EE0-49E9-9305-15A99DA20648}"/>
            </a:ext>
          </a:extLst>
        </xdr:cNvPr>
        <xdr:cNvSpPr txBox="1"/>
      </xdr:nvSpPr>
      <xdr:spPr>
        <a:xfrm>
          <a:off x="18167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95266</xdr:rowOff>
    </xdr:from>
    <xdr:ext cx="405111" cy="259045"/>
    <xdr:sp macro="" textlink="">
      <xdr:nvSpPr>
        <xdr:cNvPr id="427" name="n_4aveValue【市民会館】&#10;有形固定資産減価償却率">
          <a:extLst>
            <a:ext uri="{FF2B5EF4-FFF2-40B4-BE49-F238E27FC236}">
              <a16:creationId xmlns:a16="http://schemas.microsoft.com/office/drawing/2014/main" id="{C5C90C5B-75AF-4BDD-AC14-9E6B7CF066B7}"/>
            </a:ext>
          </a:extLst>
        </xdr:cNvPr>
        <xdr:cNvSpPr txBox="1"/>
      </xdr:nvSpPr>
      <xdr:spPr>
        <a:xfrm>
          <a:off x="927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154957</xdr:rowOff>
    </xdr:from>
    <xdr:ext cx="405111" cy="259045"/>
    <xdr:sp macro="" textlink="">
      <xdr:nvSpPr>
        <xdr:cNvPr id="428" name="n_1mainValue【市民会館】&#10;有形固定資産減価償却率">
          <a:extLst>
            <a:ext uri="{FF2B5EF4-FFF2-40B4-BE49-F238E27FC236}">
              <a16:creationId xmlns:a16="http://schemas.microsoft.com/office/drawing/2014/main" id="{DD5C0654-EBED-433C-9049-8ECB35BC664B}"/>
            </a:ext>
          </a:extLst>
        </xdr:cNvPr>
        <xdr:cNvSpPr txBox="1"/>
      </xdr:nvSpPr>
      <xdr:spPr>
        <a:xfrm>
          <a:off x="35820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116857</xdr:rowOff>
    </xdr:from>
    <xdr:ext cx="405111" cy="259045"/>
    <xdr:sp macro="" textlink="">
      <xdr:nvSpPr>
        <xdr:cNvPr id="429" name="n_2mainValue【市民会館】&#10;有形固定資産減価償却率">
          <a:extLst>
            <a:ext uri="{FF2B5EF4-FFF2-40B4-BE49-F238E27FC236}">
              <a16:creationId xmlns:a16="http://schemas.microsoft.com/office/drawing/2014/main" id="{C10214FA-3E8D-402D-9B23-790343D9B1E8}"/>
            </a:ext>
          </a:extLst>
        </xdr:cNvPr>
        <xdr:cNvSpPr txBox="1"/>
      </xdr:nvSpPr>
      <xdr:spPr>
        <a:xfrm>
          <a:off x="2705744" y="1709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78757</xdr:rowOff>
    </xdr:from>
    <xdr:ext cx="405111" cy="259045"/>
    <xdr:sp macro="" textlink="">
      <xdr:nvSpPr>
        <xdr:cNvPr id="430" name="n_3mainValue【市民会館】&#10;有形固定資産減価償却率">
          <a:extLst>
            <a:ext uri="{FF2B5EF4-FFF2-40B4-BE49-F238E27FC236}">
              <a16:creationId xmlns:a16="http://schemas.microsoft.com/office/drawing/2014/main" id="{277100C9-2A39-4DC4-A6FC-617A9B6FB60C}"/>
            </a:ext>
          </a:extLst>
        </xdr:cNvPr>
        <xdr:cNvSpPr txBox="1"/>
      </xdr:nvSpPr>
      <xdr:spPr>
        <a:xfrm>
          <a:off x="1816744" y="1705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40657</xdr:rowOff>
    </xdr:from>
    <xdr:ext cx="405111" cy="259045"/>
    <xdr:sp macro="" textlink="">
      <xdr:nvSpPr>
        <xdr:cNvPr id="431" name="n_4mainValue【市民会館】&#10;有形固定資産減価償却率">
          <a:extLst>
            <a:ext uri="{FF2B5EF4-FFF2-40B4-BE49-F238E27FC236}">
              <a16:creationId xmlns:a16="http://schemas.microsoft.com/office/drawing/2014/main" id="{0CFF2AEF-758E-44E8-BFD5-7253E9A671EE}"/>
            </a:ext>
          </a:extLst>
        </xdr:cNvPr>
        <xdr:cNvSpPr txBox="1"/>
      </xdr:nvSpPr>
      <xdr:spPr>
        <a:xfrm>
          <a:off x="927744" y="1701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FA12DF25-C379-4CD7-9020-34FA1F6C926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98BEF47D-E623-48C7-AF8D-07918B658A4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A958B1FF-1D6A-4A2B-8C92-AE482D7FEDE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E6F81846-8EFD-4F31-ABAC-4CDF455182F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923AD186-26DF-4DEB-917F-DAF209EE4A9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A3E7F460-F018-4F4A-8732-3440D98E3C8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058F0599-FD81-4D2C-98E1-6E779296BFF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DC76DD1F-D696-4F8E-B003-0D0C241FF80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34B4080F-91C4-41D0-B909-77581302143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9BF0B262-0826-4ED6-8EC0-7CF1FFE4971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7A62BBD3-6025-45FF-B5DE-9AA9BF222246}"/>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0AF75A29-797D-4ED1-848F-EC3CCE0838FB}"/>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C38D204E-581F-4F3A-8DC0-A2AFDF9944E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7C2EB196-23E0-495E-B036-75295FF7281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F8C1CE97-A673-4C8D-9467-B2017D1E0788}"/>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913A0ECB-6AF3-454E-A3AE-4CE697A58EFA}"/>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62C32342-CB90-410A-B241-8C750FC1903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1E04F3FD-845B-4830-B7BE-DA3F431D75E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0D722C13-4A16-4EE0-A2B4-DE295842F8B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44D19E38-6F09-478D-94E6-F1ADFCB962A2}"/>
            </a:ext>
          </a:extLst>
        </xdr:cNvPr>
        <xdr:cNvCxnSpPr/>
      </xdr:nvCxnSpPr>
      <xdr:spPr>
        <a:xfrm flipV="1">
          <a:off x="10476865" y="1723834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F6C3E460-2945-49D5-8F17-5FFE9B5EF1E3}"/>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5682FAB1-4B7B-4ED9-97EC-4ED4E42D72B1}"/>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A59E02CC-C14E-414A-82AE-E702AC9E1738}"/>
            </a:ext>
          </a:extLst>
        </xdr:cNvPr>
        <xdr:cNvSpPr txBox="1"/>
      </xdr:nvSpPr>
      <xdr:spPr>
        <a:xfrm>
          <a:off x="10515600" y="1701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6E954105-2D2B-4470-8849-8655C165458F}"/>
            </a:ext>
          </a:extLst>
        </xdr:cNvPr>
        <xdr:cNvCxnSpPr/>
      </xdr:nvCxnSpPr>
      <xdr:spPr>
        <a:xfrm>
          <a:off x="10388600" y="172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123841</xdr:rowOff>
    </xdr:from>
    <xdr:ext cx="469744" cy="259045"/>
    <xdr:sp macro="" textlink="">
      <xdr:nvSpPr>
        <xdr:cNvPr id="456" name="【市民会館】&#10;一人当たり面積平均値テキスト">
          <a:extLst>
            <a:ext uri="{FF2B5EF4-FFF2-40B4-BE49-F238E27FC236}">
              <a16:creationId xmlns:a16="http://schemas.microsoft.com/office/drawing/2014/main" id="{A232F9D0-3070-41CC-98F7-52F095004BAF}"/>
            </a:ext>
          </a:extLst>
        </xdr:cNvPr>
        <xdr:cNvSpPr txBox="1"/>
      </xdr:nvSpPr>
      <xdr:spPr>
        <a:xfrm>
          <a:off x="10515600" y="17954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C4B3E268-F8C4-4276-8097-D5C30F22A50B}"/>
            </a:ext>
          </a:extLst>
        </xdr:cNvPr>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E09F1D90-E3B7-49EB-A22C-27AB5BBDCDCC}"/>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D1EED92A-C05F-4A67-B525-795743AE286E}"/>
            </a:ext>
          </a:extLst>
        </xdr:cNvPr>
        <xdr:cNvSpPr/>
      </xdr:nvSpPr>
      <xdr:spPr>
        <a:xfrm>
          <a:off x="8699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3C3BB982-BEE7-40E0-B219-BEF80FD5CFE0}"/>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9C74553C-D505-45C1-B4A2-D6E6B628BA02}"/>
            </a:ext>
          </a:extLst>
        </xdr:cNvPr>
        <xdr:cNvSpPr/>
      </xdr:nvSpPr>
      <xdr:spPr>
        <a:xfrm>
          <a:off x="6921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60AA18F-CADC-4180-8520-97D073D051E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AE32B191-5154-4112-BD09-2369E8B69FA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560C73F4-8C4B-40DD-8258-CA8803574A7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14582FBA-ECF8-44D4-84E7-7E46E59C8DF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D80C8F44-8D72-453B-BB89-3EA7A676BAD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151130</xdr:rowOff>
    </xdr:from>
    <xdr:to>
      <xdr:col>55</xdr:col>
      <xdr:colOff>50800</xdr:colOff>
      <xdr:row>102</xdr:row>
      <xdr:rowOff>81280</xdr:rowOff>
    </xdr:to>
    <xdr:sp macro="" textlink="">
      <xdr:nvSpPr>
        <xdr:cNvPr id="467" name="楕円 466">
          <a:extLst>
            <a:ext uri="{FF2B5EF4-FFF2-40B4-BE49-F238E27FC236}">
              <a16:creationId xmlns:a16="http://schemas.microsoft.com/office/drawing/2014/main" id="{62018EC0-9A77-4C2F-ADFD-C4E5363B2B13}"/>
            </a:ext>
          </a:extLst>
        </xdr:cNvPr>
        <xdr:cNvSpPr/>
      </xdr:nvSpPr>
      <xdr:spPr>
        <a:xfrm>
          <a:off x="104267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2557</xdr:rowOff>
    </xdr:from>
    <xdr:ext cx="469744" cy="259045"/>
    <xdr:sp macro="" textlink="">
      <xdr:nvSpPr>
        <xdr:cNvPr id="468" name="【市民会館】&#10;一人当たり面積該当値テキスト">
          <a:extLst>
            <a:ext uri="{FF2B5EF4-FFF2-40B4-BE49-F238E27FC236}">
              <a16:creationId xmlns:a16="http://schemas.microsoft.com/office/drawing/2014/main" id="{295497F4-DFF0-4B42-9385-5D7B8A2F6534}"/>
            </a:ext>
          </a:extLst>
        </xdr:cNvPr>
        <xdr:cNvSpPr txBox="1"/>
      </xdr:nvSpPr>
      <xdr:spPr>
        <a:xfrm>
          <a:off x="10515600" y="1731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151130</xdr:rowOff>
    </xdr:from>
    <xdr:to>
      <xdr:col>50</xdr:col>
      <xdr:colOff>165100</xdr:colOff>
      <xdr:row>102</xdr:row>
      <xdr:rowOff>81280</xdr:rowOff>
    </xdr:to>
    <xdr:sp macro="" textlink="">
      <xdr:nvSpPr>
        <xdr:cNvPr id="469" name="楕円 468">
          <a:extLst>
            <a:ext uri="{FF2B5EF4-FFF2-40B4-BE49-F238E27FC236}">
              <a16:creationId xmlns:a16="http://schemas.microsoft.com/office/drawing/2014/main" id="{125A3777-EF2C-47DC-8F4E-AA7B6DBA0A1C}"/>
            </a:ext>
          </a:extLst>
        </xdr:cNvPr>
        <xdr:cNvSpPr/>
      </xdr:nvSpPr>
      <xdr:spPr>
        <a:xfrm>
          <a:off x="9588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30480</xdr:rowOff>
    </xdr:from>
    <xdr:to>
      <xdr:col>55</xdr:col>
      <xdr:colOff>0</xdr:colOff>
      <xdr:row>102</xdr:row>
      <xdr:rowOff>30480</xdr:rowOff>
    </xdr:to>
    <xdr:cxnSp macro="">
      <xdr:nvCxnSpPr>
        <xdr:cNvPr id="470" name="直線コネクタ 469">
          <a:extLst>
            <a:ext uri="{FF2B5EF4-FFF2-40B4-BE49-F238E27FC236}">
              <a16:creationId xmlns:a16="http://schemas.microsoft.com/office/drawing/2014/main" id="{D89632D5-7FF8-4DB5-A70F-768B10E220FE}"/>
            </a:ext>
          </a:extLst>
        </xdr:cNvPr>
        <xdr:cNvCxnSpPr/>
      </xdr:nvCxnSpPr>
      <xdr:spPr>
        <a:xfrm>
          <a:off x="9639300" y="17518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151130</xdr:rowOff>
    </xdr:from>
    <xdr:to>
      <xdr:col>46</xdr:col>
      <xdr:colOff>38100</xdr:colOff>
      <xdr:row>102</xdr:row>
      <xdr:rowOff>81280</xdr:rowOff>
    </xdr:to>
    <xdr:sp macro="" textlink="">
      <xdr:nvSpPr>
        <xdr:cNvPr id="471" name="楕円 470">
          <a:extLst>
            <a:ext uri="{FF2B5EF4-FFF2-40B4-BE49-F238E27FC236}">
              <a16:creationId xmlns:a16="http://schemas.microsoft.com/office/drawing/2014/main" id="{99EB7B22-6198-4795-AFE3-243E617B1702}"/>
            </a:ext>
          </a:extLst>
        </xdr:cNvPr>
        <xdr:cNvSpPr/>
      </xdr:nvSpPr>
      <xdr:spPr>
        <a:xfrm>
          <a:off x="8699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30480</xdr:rowOff>
    </xdr:from>
    <xdr:to>
      <xdr:col>50</xdr:col>
      <xdr:colOff>114300</xdr:colOff>
      <xdr:row>102</xdr:row>
      <xdr:rowOff>30480</xdr:rowOff>
    </xdr:to>
    <xdr:cxnSp macro="">
      <xdr:nvCxnSpPr>
        <xdr:cNvPr id="472" name="直線コネクタ 471">
          <a:extLst>
            <a:ext uri="{FF2B5EF4-FFF2-40B4-BE49-F238E27FC236}">
              <a16:creationId xmlns:a16="http://schemas.microsoft.com/office/drawing/2014/main" id="{56604B14-40C3-4401-8B21-93B8DC0D89B5}"/>
            </a:ext>
          </a:extLst>
        </xdr:cNvPr>
        <xdr:cNvCxnSpPr/>
      </xdr:nvCxnSpPr>
      <xdr:spPr>
        <a:xfrm>
          <a:off x="8750300" y="17518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151130</xdr:rowOff>
    </xdr:from>
    <xdr:to>
      <xdr:col>41</xdr:col>
      <xdr:colOff>101600</xdr:colOff>
      <xdr:row>102</xdr:row>
      <xdr:rowOff>81280</xdr:rowOff>
    </xdr:to>
    <xdr:sp macro="" textlink="">
      <xdr:nvSpPr>
        <xdr:cNvPr id="473" name="楕円 472">
          <a:extLst>
            <a:ext uri="{FF2B5EF4-FFF2-40B4-BE49-F238E27FC236}">
              <a16:creationId xmlns:a16="http://schemas.microsoft.com/office/drawing/2014/main" id="{615A9E44-95F9-4A9F-BC52-7D1AA642DAA2}"/>
            </a:ext>
          </a:extLst>
        </xdr:cNvPr>
        <xdr:cNvSpPr/>
      </xdr:nvSpPr>
      <xdr:spPr>
        <a:xfrm>
          <a:off x="7810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30480</xdr:rowOff>
    </xdr:from>
    <xdr:to>
      <xdr:col>45</xdr:col>
      <xdr:colOff>177800</xdr:colOff>
      <xdr:row>102</xdr:row>
      <xdr:rowOff>30480</xdr:rowOff>
    </xdr:to>
    <xdr:cxnSp macro="">
      <xdr:nvCxnSpPr>
        <xdr:cNvPr id="474" name="直線コネクタ 473">
          <a:extLst>
            <a:ext uri="{FF2B5EF4-FFF2-40B4-BE49-F238E27FC236}">
              <a16:creationId xmlns:a16="http://schemas.microsoft.com/office/drawing/2014/main" id="{66D5BA7A-1869-44F7-ACE9-AB378317E635}"/>
            </a:ext>
          </a:extLst>
        </xdr:cNvPr>
        <xdr:cNvCxnSpPr/>
      </xdr:nvCxnSpPr>
      <xdr:spPr>
        <a:xfrm>
          <a:off x="7861300" y="17518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151130</xdr:rowOff>
    </xdr:from>
    <xdr:to>
      <xdr:col>36</xdr:col>
      <xdr:colOff>165100</xdr:colOff>
      <xdr:row>102</xdr:row>
      <xdr:rowOff>81280</xdr:rowOff>
    </xdr:to>
    <xdr:sp macro="" textlink="">
      <xdr:nvSpPr>
        <xdr:cNvPr id="475" name="楕円 474">
          <a:extLst>
            <a:ext uri="{FF2B5EF4-FFF2-40B4-BE49-F238E27FC236}">
              <a16:creationId xmlns:a16="http://schemas.microsoft.com/office/drawing/2014/main" id="{F7BDFBD5-B293-44A4-98FF-748741021E97}"/>
            </a:ext>
          </a:extLst>
        </xdr:cNvPr>
        <xdr:cNvSpPr/>
      </xdr:nvSpPr>
      <xdr:spPr>
        <a:xfrm>
          <a:off x="6921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30480</xdr:rowOff>
    </xdr:from>
    <xdr:to>
      <xdr:col>41</xdr:col>
      <xdr:colOff>50800</xdr:colOff>
      <xdr:row>102</xdr:row>
      <xdr:rowOff>30480</xdr:rowOff>
    </xdr:to>
    <xdr:cxnSp macro="">
      <xdr:nvCxnSpPr>
        <xdr:cNvPr id="476" name="直線コネクタ 475">
          <a:extLst>
            <a:ext uri="{FF2B5EF4-FFF2-40B4-BE49-F238E27FC236}">
              <a16:creationId xmlns:a16="http://schemas.microsoft.com/office/drawing/2014/main" id="{E77B62DF-228B-4883-AC4A-3F5B15525018}"/>
            </a:ext>
          </a:extLst>
        </xdr:cNvPr>
        <xdr:cNvCxnSpPr/>
      </xdr:nvCxnSpPr>
      <xdr:spPr>
        <a:xfrm>
          <a:off x="6972300" y="17518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77" name="n_1aveValue【市民会館】&#10;一人当たり面積">
          <a:extLst>
            <a:ext uri="{FF2B5EF4-FFF2-40B4-BE49-F238E27FC236}">
              <a16:creationId xmlns:a16="http://schemas.microsoft.com/office/drawing/2014/main" id="{8D7D7646-006D-4F4C-BE91-01F0125CB659}"/>
            </a:ext>
          </a:extLst>
        </xdr:cNvPr>
        <xdr:cNvSpPr txBox="1"/>
      </xdr:nvSpPr>
      <xdr:spPr>
        <a:xfrm>
          <a:off x="9391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83838</xdr:rowOff>
    </xdr:from>
    <xdr:ext cx="469744" cy="259045"/>
    <xdr:sp macro="" textlink="">
      <xdr:nvSpPr>
        <xdr:cNvPr id="478" name="n_2aveValue【市民会館】&#10;一人当たり面積">
          <a:extLst>
            <a:ext uri="{FF2B5EF4-FFF2-40B4-BE49-F238E27FC236}">
              <a16:creationId xmlns:a16="http://schemas.microsoft.com/office/drawing/2014/main" id="{D65DA267-28A0-4F77-BEAC-672B4A3DD8F1}"/>
            </a:ext>
          </a:extLst>
        </xdr:cNvPr>
        <xdr:cNvSpPr txBox="1"/>
      </xdr:nvSpPr>
      <xdr:spPr>
        <a:xfrm>
          <a:off x="8515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79" name="n_3aveValue【市民会館】&#10;一人当たり面積">
          <a:extLst>
            <a:ext uri="{FF2B5EF4-FFF2-40B4-BE49-F238E27FC236}">
              <a16:creationId xmlns:a16="http://schemas.microsoft.com/office/drawing/2014/main" id="{546E33DA-A1CC-4FEB-AFFA-92EAB8053138}"/>
            </a:ext>
          </a:extLst>
        </xdr:cNvPr>
        <xdr:cNvSpPr txBox="1"/>
      </xdr:nvSpPr>
      <xdr:spPr>
        <a:xfrm>
          <a:off x="7626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106697</xdr:rowOff>
    </xdr:from>
    <xdr:ext cx="469744" cy="259045"/>
    <xdr:sp macro="" textlink="">
      <xdr:nvSpPr>
        <xdr:cNvPr id="480" name="n_4aveValue【市民会館】&#10;一人当たり面積">
          <a:extLst>
            <a:ext uri="{FF2B5EF4-FFF2-40B4-BE49-F238E27FC236}">
              <a16:creationId xmlns:a16="http://schemas.microsoft.com/office/drawing/2014/main" id="{26F49F78-9CB9-4A11-8247-33C1129476F6}"/>
            </a:ext>
          </a:extLst>
        </xdr:cNvPr>
        <xdr:cNvSpPr txBox="1"/>
      </xdr:nvSpPr>
      <xdr:spPr>
        <a:xfrm>
          <a:off x="6737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97807</xdr:rowOff>
    </xdr:from>
    <xdr:ext cx="469744" cy="259045"/>
    <xdr:sp macro="" textlink="">
      <xdr:nvSpPr>
        <xdr:cNvPr id="481" name="n_1mainValue【市民会館】&#10;一人当たり面積">
          <a:extLst>
            <a:ext uri="{FF2B5EF4-FFF2-40B4-BE49-F238E27FC236}">
              <a16:creationId xmlns:a16="http://schemas.microsoft.com/office/drawing/2014/main" id="{E3216C23-E943-4658-8782-D89186F96FF2}"/>
            </a:ext>
          </a:extLst>
        </xdr:cNvPr>
        <xdr:cNvSpPr txBox="1"/>
      </xdr:nvSpPr>
      <xdr:spPr>
        <a:xfrm>
          <a:off x="93917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97807</xdr:rowOff>
    </xdr:from>
    <xdr:ext cx="469744" cy="259045"/>
    <xdr:sp macro="" textlink="">
      <xdr:nvSpPr>
        <xdr:cNvPr id="482" name="n_2mainValue【市民会館】&#10;一人当たり面積">
          <a:extLst>
            <a:ext uri="{FF2B5EF4-FFF2-40B4-BE49-F238E27FC236}">
              <a16:creationId xmlns:a16="http://schemas.microsoft.com/office/drawing/2014/main" id="{9FB220C5-7091-46CB-B327-73E2BE60B0C9}"/>
            </a:ext>
          </a:extLst>
        </xdr:cNvPr>
        <xdr:cNvSpPr txBox="1"/>
      </xdr:nvSpPr>
      <xdr:spPr>
        <a:xfrm>
          <a:off x="85154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97807</xdr:rowOff>
    </xdr:from>
    <xdr:ext cx="469744" cy="259045"/>
    <xdr:sp macro="" textlink="">
      <xdr:nvSpPr>
        <xdr:cNvPr id="483" name="n_3mainValue【市民会館】&#10;一人当たり面積">
          <a:extLst>
            <a:ext uri="{FF2B5EF4-FFF2-40B4-BE49-F238E27FC236}">
              <a16:creationId xmlns:a16="http://schemas.microsoft.com/office/drawing/2014/main" id="{F0809F2E-7318-482A-AE5E-75657C1DC669}"/>
            </a:ext>
          </a:extLst>
        </xdr:cNvPr>
        <xdr:cNvSpPr txBox="1"/>
      </xdr:nvSpPr>
      <xdr:spPr>
        <a:xfrm>
          <a:off x="76264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97807</xdr:rowOff>
    </xdr:from>
    <xdr:ext cx="469744" cy="259045"/>
    <xdr:sp macro="" textlink="">
      <xdr:nvSpPr>
        <xdr:cNvPr id="484" name="n_4mainValue【市民会館】&#10;一人当たり面積">
          <a:extLst>
            <a:ext uri="{FF2B5EF4-FFF2-40B4-BE49-F238E27FC236}">
              <a16:creationId xmlns:a16="http://schemas.microsoft.com/office/drawing/2014/main" id="{2EF3C27B-3C0F-4F13-B3D7-6138C08AFDD2}"/>
            </a:ext>
          </a:extLst>
        </xdr:cNvPr>
        <xdr:cNvSpPr txBox="1"/>
      </xdr:nvSpPr>
      <xdr:spPr>
        <a:xfrm>
          <a:off x="67374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8140A692-C04E-469B-8154-173553EA2AF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411F6C06-E874-4C0A-9983-E80701F4834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37535DAD-D538-456E-A295-7A1A3BAA850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BEFD151D-D5AB-4CE9-B7D7-75F6342C1E7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C564A9EC-13BE-4C62-9CDA-364F6F10D2E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DC738A36-D6EC-4754-87EF-EB566A9B52B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983D84C3-48B4-48E4-9363-D01080FAF5B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5E01DB31-81B8-417E-B337-DDD39C339D7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4A29594A-45C2-4888-AFE9-FEFE47B7B33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6458002B-7CD7-45B7-B41D-6889D859AED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5EA4940A-C5BC-40FB-AABA-6143510E45F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0678E133-1DAA-4693-807C-1631CDE856B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D5DCD441-56CA-43D3-BF2F-EB977F2D2F0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796DFF3E-AF65-4581-9193-3D1829FB674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07119FE1-5E4A-435A-945A-FE6F25843DF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0F290911-A1E5-4CEE-85FF-A97EDA8A44B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188C0870-D40A-4A13-BCDC-E848CC763F1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836B24EB-4311-4782-BDC6-96AA736528C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65EFFC8E-1752-4EF6-A6F9-829181F418A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28757A27-B861-4072-B816-8249E784A8D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8399C571-8DD6-4FC5-BD8C-22DB43318E8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A563318F-D501-4E37-9F06-6E4119CEE3B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DB328463-6B79-4DE6-B4E0-FB851B61F27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86870722-AF29-4C50-9567-E23A970A297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E261E1BD-CE21-4D84-B086-0EA8A616F355}"/>
            </a:ext>
          </a:extLst>
        </xdr:cNvPr>
        <xdr:cNvCxnSpPr/>
      </xdr:nvCxnSpPr>
      <xdr:spPr>
        <a:xfrm flipV="1">
          <a:off x="16318864" y="571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04BCC348-C8E6-41FD-A7DD-7439D96E640F}"/>
            </a:ext>
          </a:extLst>
        </xdr:cNvPr>
        <xdr:cNvSpPr txBox="1"/>
      </xdr:nvSpPr>
      <xdr:spPr>
        <a:xfrm>
          <a:off x="16357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4298581C-169C-49BA-B5A1-77F1FC0D04F1}"/>
            </a:ext>
          </a:extLst>
        </xdr:cNvPr>
        <xdr:cNvCxnSpPr/>
      </xdr:nvCxnSpPr>
      <xdr:spPr>
        <a:xfrm>
          <a:off x="16230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5442CE35-AB37-42CE-8DCF-2183409405B2}"/>
            </a:ext>
          </a:extLst>
        </xdr:cNvPr>
        <xdr:cNvSpPr txBox="1"/>
      </xdr:nvSpPr>
      <xdr:spPr>
        <a:xfrm>
          <a:off x="163576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B1C467B7-B021-4BFD-BFF6-C37D9E26F0C1}"/>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8BD23749-7C0C-43B4-BD39-7FE21B3397B9}"/>
            </a:ext>
          </a:extLst>
        </xdr:cNvPr>
        <xdr:cNvSpPr txBox="1"/>
      </xdr:nvSpPr>
      <xdr:spPr>
        <a:xfrm>
          <a:off x="1635760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E45DE45D-2BE4-438F-8558-A031BDF60A86}"/>
            </a:ext>
          </a:extLst>
        </xdr:cNvPr>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87E57DE4-8C9B-4C97-8C14-960E422272B4}"/>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373EDF05-0FD1-4869-B7A0-1EDA862DD7D1}"/>
            </a:ext>
          </a:extLst>
        </xdr:cNvPr>
        <xdr:cNvSpPr/>
      </xdr:nvSpPr>
      <xdr:spPr>
        <a:xfrm>
          <a:off x="14541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717F7E3D-A73B-41FD-A371-93A1B6B7D8ED}"/>
            </a:ext>
          </a:extLst>
        </xdr:cNvPr>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AE07BBEC-8972-4463-9E04-B40EE6315D53}"/>
            </a:ext>
          </a:extLst>
        </xdr:cNvPr>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2361DC2-7BC1-4550-9DA8-53FF7BF773B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FF24090D-F5AB-4E3A-8AE1-8001E26590F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3FD62E9D-6A7D-483B-AA8B-A889C8BCEA0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E04FBD31-9A5B-4198-BBD2-1A4A428DD39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98F9B01-1494-49F4-B6ED-1CCBA750699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525" name="楕円 524">
          <a:extLst>
            <a:ext uri="{FF2B5EF4-FFF2-40B4-BE49-F238E27FC236}">
              <a16:creationId xmlns:a16="http://schemas.microsoft.com/office/drawing/2014/main" id="{AFD31873-D1F0-4D63-840A-9AB207ED564F}"/>
            </a:ext>
          </a:extLst>
        </xdr:cNvPr>
        <xdr:cNvSpPr/>
      </xdr:nvSpPr>
      <xdr:spPr>
        <a:xfrm>
          <a:off x="162687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73042</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BB351B8A-CA3A-4670-90CD-89970A395D1A}"/>
            </a:ext>
          </a:extLst>
        </xdr:cNvPr>
        <xdr:cNvSpPr txBox="1"/>
      </xdr:nvSpPr>
      <xdr:spPr>
        <a:xfrm>
          <a:off x="16357600"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166370</xdr:rowOff>
    </xdr:from>
    <xdr:to>
      <xdr:col>81</xdr:col>
      <xdr:colOff>101600</xdr:colOff>
      <xdr:row>37</xdr:row>
      <xdr:rowOff>96520</xdr:rowOff>
    </xdr:to>
    <xdr:sp macro="" textlink="">
      <xdr:nvSpPr>
        <xdr:cNvPr id="527" name="楕円 526">
          <a:extLst>
            <a:ext uri="{FF2B5EF4-FFF2-40B4-BE49-F238E27FC236}">
              <a16:creationId xmlns:a16="http://schemas.microsoft.com/office/drawing/2014/main" id="{0508AFB2-BC53-46E1-9A8C-BB64AE1AA41E}"/>
            </a:ext>
          </a:extLst>
        </xdr:cNvPr>
        <xdr:cNvSpPr/>
      </xdr:nvSpPr>
      <xdr:spPr>
        <a:xfrm>
          <a:off x="15430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45720</xdr:rowOff>
    </xdr:from>
    <xdr:to>
      <xdr:col>85</xdr:col>
      <xdr:colOff>127000</xdr:colOff>
      <xdr:row>37</xdr:row>
      <xdr:rowOff>100965</xdr:rowOff>
    </xdr:to>
    <xdr:cxnSp macro="">
      <xdr:nvCxnSpPr>
        <xdr:cNvPr id="528" name="直線コネクタ 527">
          <a:extLst>
            <a:ext uri="{FF2B5EF4-FFF2-40B4-BE49-F238E27FC236}">
              <a16:creationId xmlns:a16="http://schemas.microsoft.com/office/drawing/2014/main" id="{EED1E013-C71B-440A-B345-B175FAEA0404}"/>
            </a:ext>
          </a:extLst>
        </xdr:cNvPr>
        <xdr:cNvCxnSpPr/>
      </xdr:nvCxnSpPr>
      <xdr:spPr>
        <a:xfrm>
          <a:off x="15481300" y="638937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116840</xdr:rowOff>
    </xdr:from>
    <xdr:to>
      <xdr:col>76</xdr:col>
      <xdr:colOff>165100</xdr:colOff>
      <xdr:row>37</xdr:row>
      <xdr:rowOff>46990</xdr:rowOff>
    </xdr:to>
    <xdr:sp macro="" textlink="">
      <xdr:nvSpPr>
        <xdr:cNvPr id="529" name="楕円 528">
          <a:extLst>
            <a:ext uri="{FF2B5EF4-FFF2-40B4-BE49-F238E27FC236}">
              <a16:creationId xmlns:a16="http://schemas.microsoft.com/office/drawing/2014/main" id="{AF74DCAD-C3B4-4640-A959-28002690F7AD}"/>
            </a:ext>
          </a:extLst>
        </xdr:cNvPr>
        <xdr:cNvSpPr/>
      </xdr:nvSpPr>
      <xdr:spPr>
        <a:xfrm>
          <a:off x="14541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167640</xdr:rowOff>
    </xdr:from>
    <xdr:to>
      <xdr:col>81</xdr:col>
      <xdr:colOff>50800</xdr:colOff>
      <xdr:row>37</xdr:row>
      <xdr:rowOff>45720</xdr:rowOff>
    </xdr:to>
    <xdr:cxnSp macro="">
      <xdr:nvCxnSpPr>
        <xdr:cNvPr id="530" name="直線コネクタ 529">
          <a:extLst>
            <a:ext uri="{FF2B5EF4-FFF2-40B4-BE49-F238E27FC236}">
              <a16:creationId xmlns:a16="http://schemas.microsoft.com/office/drawing/2014/main" id="{D4DF4695-4311-42D3-84F9-F4245F022EDE}"/>
            </a:ext>
          </a:extLst>
        </xdr:cNvPr>
        <xdr:cNvCxnSpPr/>
      </xdr:nvCxnSpPr>
      <xdr:spPr>
        <a:xfrm>
          <a:off x="14592300" y="63398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92075</xdr:rowOff>
    </xdr:from>
    <xdr:to>
      <xdr:col>72</xdr:col>
      <xdr:colOff>38100</xdr:colOff>
      <xdr:row>37</xdr:row>
      <xdr:rowOff>22225</xdr:rowOff>
    </xdr:to>
    <xdr:sp macro="" textlink="">
      <xdr:nvSpPr>
        <xdr:cNvPr id="531" name="楕円 530">
          <a:extLst>
            <a:ext uri="{FF2B5EF4-FFF2-40B4-BE49-F238E27FC236}">
              <a16:creationId xmlns:a16="http://schemas.microsoft.com/office/drawing/2014/main" id="{7691F3BA-AA70-452C-9C3D-EBF743785D31}"/>
            </a:ext>
          </a:extLst>
        </xdr:cNvPr>
        <xdr:cNvSpPr/>
      </xdr:nvSpPr>
      <xdr:spPr>
        <a:xfrm>
          <a:off x="13652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142875</xdr:rowOff>
    </xdr:from>
    <xdr:to>
      <xdr:col>76</xdr:col>
      <xdr:colOff>114300</xdr:colOff>
      <xdr:row>36</xdr:row>
      <xdr:rowOff>167640</xdr:rowOff>
    </xdr:to>
    <xdr:cxnSp macro="">
      <xdr:nvCxnSpPr>
        <xdr:cNvPr id="532" name="直線コネクタ 531">
          <a:extLst>
            <a:ext uri="{FF2B5EF4-FFF2-40B4-BE49-F238E27FC236}">
              <a16:creationId xmlns:a16="http://schemas.microsoft.com/office/drawing/2014/main" id="{C2B72E5A-0057-4042-B514-356F0F169F03}"/>
            </a:ext>
          </a:extLst>
        </xdr:cNvPr>
        <xdr:cNvCxnSpPr/>
      </xdr:nvCxnSpPr>
      <xdr:spPr>
        <a:xfrm>
          <a:off x="13703300" y="631507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42545</xdr:rowOff>
    </xdr:from>
    <xdr:to>
      <xdr:col>67</xdr:col>
      <xdr:colOff>101600</xdr:colOff>
      <xdr:row>36</xdr:row>
      <xdr:rowOff>144145</xdr:rowOff>
    </xdr:to>
    <xdr:sp macro="" textlink="">
      <xdr:nvSpPr>
        <xdr:cNvPr id="533" name="楕円 532">
          <a:extLst>
            <a:ext uri="{FF2B5EF4-FFF2-40B4-BE49-F238E27FC236}">
              <a16:creationId xmlns:a16="http://schemas.microsoft.com/office/drawing/2014/main" id="{F64A319C-E71A-4A0E-A8F2-7456BE0D8A90}"/>
            </a:ext>
          </a:extLst>
        </xdr:cNvPr>
        <xdr:cNvSpPr/>
      </xdr:nvSpPr>
      <xdr:spPr>
        <a:xfrm>
          <a:off x="127635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93345</xdr:rowOff>
    </xdr:from>
    <xdr:to>
      <xdr:col>71</xdr:col>
      <xdr:colOff>177800</xdr:colOff>
      <xdr:row>36</xdr:row>
      <xdr:rowOff>142875</xdr:rowOff>
    </xdr:to>
    <xdr:cxnSp macro="">
      <xdr:nvCxnSpPr>
        <xdr:cNvPr id="534" name="直線コネクタ 533">
          <a:extLst>
            <a:ext uri="{FF2B5EF4-FFF2-40B4-BE49-F238E27FC236}">
              <a16:creationId xmlns:a16="http://schemas.microsoft.com/office/drawing/2014/main" id="{38788BF0-4871-4EA8-B7BA-50C43E3F2842}"/>
            </a:ext>
          </a:extLst>
        </xdr:cNvPr>
        <xdr:cNvCxnSpPr/>
      </xdr:nvCxnSpPr>
      <xdr:spPr>
        <a:xfrm>
          <a:off x="12814300" y="62655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D33EDF6F-52AE-43DE-A703-80926BC09EB9}"/>
            </a:ext>
          </a:extLst>
        </xdr:cNvPr>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152417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355C3508-5D36-45B4-AA15-97972835B0C7}"/>
            </a:ext>
          </a:extLst>
        </xdr:cNvPr>
        <xdr:cNvSpPr txBox="1"/>
      </xdr:nvSpPr>
      <xdr:spPr>
        <a:xfrm>
          <a:off x="14389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139082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11173566-9F6E-4C62-97A4-415512DF43D8}"/>
            </a:ext>
          </a:extLst>
        </xdr:cNvPr>
        <xdr:cNvSpPr txBox="1"/>
      </xdr:nvSpPr>
      <xdr:spPr>
        <a:xfrm>
          <a:off x="13500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125747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7D01CC4A-3BE9-4ADC-9027-51B1CAEFE1F6}"/>
            </a:ext>
          </a:extLst>
        </xdr:cNvPr>
        <xdr:cNvSpPr txBox="1"/>
      </xdr:nvSpPr>
      <xdr:spPr>
        <a:xfrm>
          <a:off x="12611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113047</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949C39F3-2432-40E7-B3B1-8569912F5522}"/>
            </a:ext>
          </a:extLst>
        </xdr:cNvPr>
        <xdr:cNvSpPr txBox="1"/>
      </xdr:nvSpPr>
      <xdr:spPr>
        <a:xfrm>
          <a:off x="152660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63517</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DA583432-F7AF-4F7F-A766-4381C606C525}"/>
            </a:ext>
          </a:extLst>
        </xdr:cNvPr>
        <xdr:cNvSpPr txBox="1"/>
      </xdr:nvSpPr>
      <xdr:spPr>
        <a:xfrm>
          <a:off x="14389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38752</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9774EE6F-F52D-4DF9-ADF8-F3A627119569}"/>
            </a:ext>
          </a:extLst>
        </xdr:cNvPr>
        <xdr:cNvSpPr txBox="1"/>
      </xdr:nvSpPr>
      <xdr:spPr>
        <a:xfrm>
          <a:off x="135007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160672</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6303EB44-FDF5-4FD9-9B6F-A51CF78056BB}"/>
            </a:ext>
          </a:extLst>
        </xdr:cNvPr>
        <xdr:cNvSpPr txBox="1"/>
      </xdr:nvSpPr>
      <xdr:spPr>
        <a:xfrm>
          <a:off x="126117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42551EFA-B19F-4350-9C85-C9611DCC360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DEA37DBC-14FD-4EBF-BA62-340676C54DE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701D2416-9D93-4F51-AAFD-A8DA028C1CC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9858DBCE-A397-4D5A-9907-905F7CFB2BE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8D5D1E9C-8C15-4B95-B8F5-8F5CCF5FF54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2F0A3B83-CF6D-4A40-B68C-9B30908EAA4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8550AAD7-CA32-42F5-8D48-364E7FA47F4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0F4584FF-0CFF-4731-B7AB-4D5147BD6DA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E7EDC52E-9E48-4FD6-AD26-AFF1B4688B5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6650104B-86DA-4016-8C76-9CE782359AB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88C84F79-ECCC-47F1-817A-AEC7BE764DE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41A30210-3C96-4938-839E-BCB861654E99}"/>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E7F06E71-ED4F-49A0-9976-8DACC95D499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83C142A3-EDDF-40B5-9338-D7E7BCED2F32}"/>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AFE671AE-2FD0-4389-B428-6C29C69443E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858A0B94-A80A-432C-BA41-2690D9AEA6A8}"/>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E5D2EC78-5CDC-47B2-937B-C6C661AEE08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FB9D7CA2-F04C-40BB-9298-DEF7F87AC463}"/>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340BB2B2-50E6-4A99-9D6B-A1B2A3B54B8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D367680F-7F2B-4F23-BCE9-07BD06B75311}"/>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7B848B06-BCF2-4238-A7B8-1E8846B8A30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A85A587B-39ED-475A-A440-78127261232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BEA8A453-D612-44B9-B974-9D1F77311A4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7B9171AD-15F9-44AA-922E-E697CA6B502B}"/>
            </a:ext>
          </a:extLst>
        </xdr:cNvPr>
        <xdr:cNvCxnSpPr/>
      </xdr:nvCxnSpPr>
      <xdr:spPr>
        <a:xfrm flipV="1">
          <a:off x="22160864" y="5702038"/>
          <a:ext cx="0" cy="15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1FC4E82F-1905-49E5-87DC-EF6D1826268F}"/>
            </a:ext>
          </a:extLst>
        </xdr:cNvPr>
        <xdr:cNvSpPr txBox="1"/>
      </xdr:nvSpPr>
      <xdr:spPr>
        <a:xfrm>
          <a:off x="22199600" y="722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41E2D092-1B39-4C6D-A8CE-0C0C65004EC9}"/>
            </a:ext>
          </a:extLst>
        </xdr:cNvPr>
        <xdr:cNvCxnSpPr/>
      </xdr:nvCxnSpPr>
      <xdr:spPr>
        <a:xfrm>
          <a:off x="22072600" y="7218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2D310085-A899-4A05-801F-1E00D2CE37CD}"/>
            </a:ext>
          </a:extLst>
        </xdr:cNvPr>
        <xdr:cNvSpPr txBox="1"/>
      </xdr:nvSpPr>
      <xdr:spPr>
        <a:xfrm>
          <a:off x="22199600" y="547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1F062CB6-5DE9-498C-B1C7-EF6DAFEB1EAD}"/>
            </a:ext>
          </a:extLst>
        </xdr:cNvPr>
        <xdr:cNvCxnSpPr/>
      </xdr:nvCxnSpPr>
      <xdr:spPr>
        <a:xfrm>
          <a:off x="22072600" y="5702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62334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C68C467C-E5B7-4AAD-A061-7A649778496C}"/>
            </a:ext>
          </a:extLst>
        </xdr:cNvPr>
        <xdr:cNvSpPr txBox="1"/>
      </xdr:nvSpPr>
      <xdr:spPr>
        <a:xfrm>
          <a:off x="22199600" y="657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B51BC321-A7DB-4444-AF24-9D44AEE5E268}"/>
            </a:ext>
          </a:extLst>
        </xdr:cNvPr>
        <xdr:cNvSpPr/>
      </xdr:nvSpPr>
      <xdr:spPr>
        <a:xfrm>
          <a:off x="22110700" y="659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5591B21D-E795-4AC0-B684-44EA79D710A8}"/>
            </a:ext>
          </a:extLst>
        </xdr:cNvPr>
        <xdr:cNvSpPr/>
      </xdr:nvSpPr>
      <xdr:spPr>
        <a:xfrm>
          <a:off x="21272500" y="661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B149FA18-08F5-4CB7-868D-3CB197A58A17}"/>
            </a:ext>
          </a:extLst>
        </xdr:cNvPr>
        <xdr:cNvSpPr/>
      </xdr:nvSpPr>
      <xdr:spPr>
        <a:xfrm>
          <a:off x="20383500" y="662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B21626C0-691C-43B9-84C0-7112506EC732}"/>
            </a:ext>
          </a:extLst>
        </xdr:cNvPr>
        <xdr:cNvSpPr/>
      </xdr:nvSpPr>
      <xdr:spPr>
        <a:xfrm>
          <a:off x="19494500" y="664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09F52220-8217-42B5-B3E9-FF461DBE6776}"/>
            </a:ext>
          </a:extLst>
        </xdr:cNvPr>
        <xdr:cNvSpPr/>
      </xdr:nvSpPr>
      <xdr:spPr>
        <a:xfrm>
          <a:off x="18605500" y="665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22FAAB15-A260-4AE1-B334-6AB9780811B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3986950B-A53C-488B-AFCF-820DD8C2628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DA23D2B8-E78D-4EE8-BE38-05C3B2F1CFC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74B43FD8-3881-44D7-BF21-F96CD4CC16F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CFA3637F-34DA-4EB2-B7A8-553604DF4EA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45852</xdr:rowOff>
    </xdr:from>
    <xdr:to>
      <xdr:col>116</xdr:col>
      <xdr:colOff>114300</xdr:colOff>
      <xdr:row>37</xdr:row>
      <xdr:rowOff>147452</xdr:rowOff>
    </xdr:to>
    <xdr:sp macro="" textlink="">
      <xdr:nvSpPr>
        <xdr:cNvPr id="582" name="楕円 581">
          <a:extLst>
            <a:ext uri="{FF2B5EF4-FFF2-40B4-BE49-F238E27FC236}">
              <a16:creationId xmlns:a16="http://schemas.microsoft.com/office/drawing/2014/main" id="{76E601E3-1DC5-42B9-A0CA-B54302F5CA67}"/>
            </a:ext>
          </a:extLst>
        </xdr:cNvPr>
        <xdr:cNvSpPr/>
      </xdr:nvSpPr>
      <xdr:spPr>
        <a:xfrm>
          <a:off x="22110700" y="638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68729</xdr:rowOff>
    </xdr:from>
    <xdr:ext cx="599010" cy="259045"/>
    <xdr:sp macro="" textlink="">
      <xdr:nvSpPr>
        <xdr:cNvPr id="583" name="【一般廃棄物処理施設】&#10;一人当たり有形固定資産（償却資産）額該当値テキスト">
          <a:extLst>
            <a:ext uri="{FF2B5EF4-FFF2-40B4-BE49-F238E27FC236}">
              <a16:creationId xmlns:a16="http://schemas.microsoft.com/office/drawing/2014/main" id="{CBF8716C-07F1-4A46-AB5E-C397004358C3}"/>
            </a:ext>
          </a:extLst>
        </xdr:cNvPr>
        <xdr:cNvSpPr txBox="1"/>
      </xdr:nvSpPr>
      <xdr:spPr>
        <a:xfrm>
          <a:off x="22199600" y="6240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51506</xdr:rowOff>
    </xdr:from>
    <xdr:to>
      <xdr:col>112</xdr:col>
      <xdr:colOff>38100</xdr:colOff>
      <xdr:row>37</xdr:row>
      <xdr:rowOff>153106</xdr:rowOff>
    </xdr:to>
    <xdr:sp macro="" textlink="">
      <xdr:nvSpPr>
        <xdr:cNvPr id="584" name="楕円 583">
          <a:extLst>
            <a:ext uri="{FF2B5EF4-FFF2-40B4-BE49-F238E27FC236}">
              <a16:creationId xmlns:a16="http://schemas.microsoft.com/office/drawing/2014/main" id="{BF924656-7249-44CA-908C-E0D02A095B9F}"/>
            </a:ext>
          </a:extLst>
        </xdr:cNvPr>
        <xdr:cNvSpPr/>
      </xdr:nvSpPr>
      <xdr:spPr>
        <a:xfrm>
          <a:off x="21272500" y="639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96652</xdr:rowOff>
    </xdr:from>
    <xdr:to>
      <xdr:col>116</xdr:col>
      <xdr:colOff>63500</xdr:colOff>
      <xdr:row>37</xdr:row>
      <xdr:rowOff>102306</xdr:rowOff>
    </xdr:to>
    <xdr:cxnSp macro="">
      <xdr:nvCxnSpPr>
        <xdr:cNvPr id="585" name="直線コネクタ 584">
          <a:extLst>
            <a:ext uri="{FF2B5EF4-FFF2-40B4-BE49-F238E27FC236}">
              <a16:creationId xmlns:a16="http://schemas.microsoft.com/office/drawing/2014/main" id="{7639E081-D36B-4C9F-B906-952AC385BFD4}"/>
            </a:ext>
          </a:extLst>
        </xdr:cNvPr>
        <xdr:cNvCxnSpPr/>
      </xdr:nvCxnSpPr>
      <xdr:spPr>
        <a:xfrm flipV="1">
          <a:off x="21323300" y="6440302"/>
          <a:ext cx="838200" cy="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33241</xdr:rowOff>
    </xdr:from>
    <xdr:to>
      <xdr:col>107</xdr:col>
      <xdr:colOff>101600</xdr:colOff>
      <xdr:row>37</xdr:row>
      <xdr:rowOff>134841</xdr:rowOff>
    </xdr:to>
    <xdr:sp macro="" textlink="">
      <xdr:nvSpPr>
        <xdr:cNvPr id="586" name="楕円 585">
          <a:extLst>
            <a:ext uri="{FF2B5EF4-FFF2-40B4-BE49-F238E27FC236}">
              <a16:creationId xmlns:a16="http://schemas.microsoft.com/office/drawing/2014/main" id="{1F8BFF60-5D54-4997-9452-63E7FBFA1958}"/>
            </a:ext>
          </a:extLst>
        </xdr:cNvPr>
        <xdr:cNvSpPr/>
      </xdr:nvSpPr>
      <xdr:spPr>
        <a:xfrm>
          <a:off x="20383500" y="637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84041</xdr:rowOff>
    </xdr:from>
    <xdr:to>
      <xdr:col>111</xdr:col>
      <xdr:colOff>177800</xdr:colOff>
      <xdr:row>37</xdr:row>
      <xdr:rowOff>102306</xdr:rowOff>
    </xdr:to>
    <xdr:cxnSp macro="">
      <xdr:nvCxnSpPr>
        <xdr:cNvPr id="587" name="直線コネクタ 586">
          <a:extLst>
            <a:ext uri="{FF2B5EF4-FFF2-40B4-BE49-F238E27FC236}">
              <a16:creationId xmlns:a16="http://schemas.microsoft.com/office/drawing/2014/main" id="{ED25CA5B-FA8C-46F6-B477-654B51420CA1}"/>
            </a:ext>
          </a:extLst>
        </xdr:cNvPr>
        <xdr:cNvCxnSpPr/>
      </xdr:nvCxnSpPr>
      <xdr:spPr>
        <a:xfrm>
          <a:off x="20434300" y="6427691"/>
          <a:ext cx="889000" cy="1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65725</xdr:rowOff>
    </xdr:from>
    <xdr:to>
      <xdr:col>102</xdr:col>
      <xdr:colOff>165100</xdr:colOff>
      <xdr:row>37</xdr:row>
      <xdr:rowOff>167325</xdr:rowOff>
    </xdr:to>
    <xdr:sp macro="" textlink="">
      <xdr:nvSpPr>
        <xdr:cNvPr id="588" name="楕円 587">
          <a:extLst>
            <a:ext uri="{FF2B5EF4-FFF2-40B4-BE49-F238E27FC236}">
              <a16:creationId xmlns:a16="http://schemas.microsoft.com/office/drawing/2014/main" id="{5FDD5706-0BCB-4179-9BC7-FC0151DDD58A}"/>
            </a:ext>
          </a:extLst>
        </xdr:cNvPr>
        <xdr:cNvSpPr/>
      </xdr:nvSpPr>
      <xdr:spPr>
        <a:xfrm>
          <a:off x="19494500" y="640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84041</xdr:rowOff>
    </xdr:from>
    <xdr:to>
      <xdr:col>107</xdr:col>
      <xdr:colOff>50800</xdr:colOff>
      <xdr:row>37</xdr:row>
      <xdr:rowOff>116525</xdr:rowOff>
    </xdr:to>
    <xdr:cxnSp macro="">
      <xdr:nvCxnSpPr>
        <xdr:cNvPr id="589" name="直線コネクタ 588">
          <a:extLst>
            <a:ext uri="{FF2B5EF4-FFF2-40B4-BE49-F238E27FC236}">
              <a16:creationId xmlns:a16="http://schemas.microsoft.com/office/drawing/2014/main" id="{FC61B648-2CA8-4AD8-B49E-02D26AC6B185}"/>
            </a:ext>
          </a:extLst>
        </xdr:cNvPr>
        <xdr:cNvCxnSpPr/>
      </xdr:nvCxnSpPr>
      <xdr:spPr>
        <a:xfrm flipV="1">
          <a:off x="19545300" y="6427691"/>
          <a:ext cx="889000" cy="3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82382</xdr:rowOff>
    </xdr:from>
    <xdr:to>
      <xdr:col>98</xdr:col>
      <xdr:colOff>38100</xdr:colOff>
      <xdr:row>38</xdr:row>
      <xdr:rowOff>12533</xdr:rowOff>
    </xdr:to>
    <xdr:sp macro="" textlink="">
      <xdr:nvSpPr>
        <xdr:cNvPr id="590" name="楕円 589">
          <a:extLst>
            <a:ext uri="{FF2B5EF4-FFF2-40B4-BE49-F238E27FC236}">
              <a16:creationId xmlns:a16="http://schemas.microsoft.com/office/drawing/2014/main" id="{1FAECE4C-CC1F-49F2-BB42-BA71A982B410}"/>
            </a:ext>
          </a:extLst>
        </xdr:cNvPr>
        <xdr:cNvSpPr/>
      </xdr:nvSpPr>
      <xdr:spPr>
        <a:xfrm>
          <a:off x="18605500" y="64260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116525</xdr:rowOff>
    </xdr:from>
    <xdr:to>
      <xdr:col>102</xdr:col>
      <xdr:colOff>114300</xdr:colOff>
      <xdr:row>37</xdr:row>
      <xdr:rowOff>133182</xdr:rowOff>
    </xdr:to>
    <xdr:cxnSp macro="">
      <xdr:nvCxnSpPr>
        <xdr:cNvPr id="591" name="直線コネクタ 590">
          <a:extLst>
            <a:ext uri="{FF2B5EF4-FFF2-40B4-BE49-F238E27FC236}">
              <a16:creationId xmlns:a16="http://schemas.microsoft.com/office/drawing/2014/main" id="{356F70F4-B5FF-46B0-A770-B94B56124058}"/>
            </a:ext>
          </a:extLst>
        </xdr:cNvPr>
        <xdr:cNvCxnSpPr/>
      </xdr:nvCxnSpPr>
      <xdr:spPr>
        <a:xfrm flipV="1">
          <a:off x="18656300" y="6460175"/>
          <a:ext cx="889000" cy="1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17497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5C623E28-63EC-4959-9CD8-B004F0F9F076}"/>
            </a:ext>
          </a:extLst>
        </xdr:cNvPr>
        <xdr:cNvSpPr txBox="1"/>
      </xdr:nvSpPr>
      <xdr:spPr>
        <a:xfrm>
          <a:off x="21043411" y="670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31876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C8B6670D-13BF-4DA3-87D7-DD082267A9B2}"/>
            </a:ext>
          </a:extLst>
        </xdr:cNvPr>
        <xdr:cNvSpPr txBox="1"/>
      </xdr:nvSpPr>
      <xdr:spPr>
        <a:xfrm>
          <a:off x="20167111" y="671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51078</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6446F8AD-44B1-4807-A548-95E630B87C1D}"/>
            </a:ext>
          </a:extLst>
        </xdr:cNvPr>
        <xdr:cNvSpPr txBox="1"/>
      </xdr:nvSpPr>
      <xdr:spPr>
        <a:xfrm>
          <a:off x="19278111" y="673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64681</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ECB7D64D-F328-46A1-80E9-8E48024D1058}"/>
            </a:ext>
          </a:extLst>
        </xdr:cNvPr>
        <xdr:cNvSpPr txBox="1"/>
      </xdr:nvSpPr>
      <xdr:spPr>
        <a:xfrm>
          <a:off x="18389111" y="675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169633</xdr:rowOff>
    </xdr:from>
    <xdr:ext cx="599010" cy="259045"/>
    <xdr:sp macro="" textlink="">
      <xdr:nvSpPr>
        <xdr:cNvPr id="596" name="n_1mainValue【一般廃棄物処理施設】&#10;一人当たり有形固定資産（償却資産）額">
          <a:extLst>
            <a:ext uri="{FF2B5EF4-FFF2-40B4-BE49-F238E27FC236}">
              <a16:creationId xmlns:a16="http://schemas.microsoft.com/office/drawing/2014/main" id="{C0F1D2D5-317A-425B-A06E-2C0CFAF14639}"/>
            </a:ext>
          </a:extLst>
        </xdr:cNvPr>
        <xdr:cNvSpPr txBox="1"/>
      </xdr:nvSpPr>
      <xdr:spPr>
        <a:xfrm>
          <a:off x="21011095" y="6170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151368</xdr:rowOff>
    </xdr:from>
    <xdr:ext cx="599010" cy="259045"/>
    <xdr:sp macro="" textlink="">
      <xdr:nvSpPr>
        <xdr:cNvPr id="597" name="n_2mainValue【一般廃棄物処理施設】&#10;一人当たり有形固定資産（償却資産）額">
          <a:extLst>
            <a:ext uri="{FF2B5EF4-FFF2-40B4-BE49-F238E27FC236}">
              <a16:creationId xmlns:a16="http://schemas.microsoft.com/office/drawing/2014/main" id="{6035E680-3D96-4E7E-ADE0-EFB3FD5E53D6}"/>
            </a:ext>
          </a:extLst>
        </xdr:cNvPr>
        <xdr:cNvSpPr txBox="1"/>
      </xdr:nvSpPr>
      <xdr:spPr>
        <a:xfrm>
          <a:off x="20134795" y="615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12402</xdr:rowOff>
    </xdr:from>
    <xdr:ext cx="599010" cy="259045"/>
    <xdr:sp macro="" textlink="">
      <xdr:nvSpPr>
        <xdr:cNvPr id="598" name="n_3mainValue【一般廃棄物処理施設】&#10;一人当たり有形固定資産（償却資産）額">
          <a:extLst>
            <a:ext uri="{FF2B5EF4-FFF2-40B4-BE49-F238E27FC236}">
              <a16:creationId xmlns:a16="http://schemas.microsoft.com/office/drawing/2014/main" id="{18DF03E5-8F51-4895-9E43-59A5FD84117A}"/>
            </a:ext>
          </a:extLst>
        </xdr:cNvPr>
        <xdr:cNvSpPr txBox="1"/>
      </xdr:nvSpPr>
      <xdr:spPr>
        <a:xfrm>
          <a:off x="19245795" y="618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29059</xdr:rowOff>
    </xdr:from>
    <xdr:ext cx="599010" cy="259045"/>
    <xdr:sp macro="" textlink="">
      <xdr:nvSpPr>
        <xdr:cNvPr id="599" name="n_4mainValue【一般廃棄物処理施設】&#10;一人当たり有形固定資産（償却資産）額">
          <a:extLst>
            <a:ext uri="{FF2B5EF4-FFF2-40B4-BE49-F238E27FC236}">
              <a16:creationId xmlns:a16="http://schemas.microsoft.com/office/drawing/2014/main" id="{7CD97166-75D8-489D-9014-461B1F15EE22}"/>
            </a:ext>
          </a:extLst>
        </xdr:cNvPr>
        <xdr:cNvSpPr txBox="1"/>
      </xdr:nvSpPr>
      <xdr:spPr>
        <a:xfrm>
          <a:off x="18356795" y="620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47404C7E-9F6C-4F68-B633-15EFAE77CFF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8387D0D5-78CE-4F5D-8430-A11CFFE4C9E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5C653BD5-B27E-4D22-A0C7-9E9613E58E3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610D2709-0AF3-4C6E-B48D-71191AAD537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32BC6680-97D9-4909-982B-B2F87167CAF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3978277F-D035-4F69-B4DC-DE900DCF11F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12734BCB-BCAE-44B2-A8BA-5881EF34583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08D1B18F-71D3-416B-AD8F-4E499582340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B5608A2D-768D-4234-9778-1EE840A9D09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1DEC6662-FCF9-44CD-9616-35D8DCE87FC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C014E7D2-DEDF-4915-9029-84A99032A36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656A0146-6C2E-43F8-B387-146647C2DC5C}"/>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004D50AD-DC08-401F-98F9-B7267883A12F}"/>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D0391412-760A-434D-B615-A237FE1C520E}"/>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53387867-5973-4F61-BFE8-38EBA8AD2F29}"/>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59FC3857-3C02-4FCF-B1A4-99BC46A23378}"/>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D4B09AF3-D6B1-4DBF-AFB1-D3189F1B1D23}"/>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A073F446-A86E-4927-B52E-B64E56089A1E}"/>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281585A8-2929-4916-A50E-6D70FE62BB54}"/>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E09297AC-7D60-48AD-B3DE-0EA7E0B512A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396814BE-002D-472C-A441-6F0B14B6987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923183EA-0708-49CB-8137-859B1315A9D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A5BC3DAE-F497-44A1-B08F-FAFDB607A75F}"/>
            </a:ext>
          </a:extLst>
        </xdr:cNvPr>
        <xdr:cNvCxnSpPr/>
      </xdr:nvCxnSpPr>
      <xdr:spPr>
        <a:xfrm flipV="1">
          <a:off x="16318864" y="946404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100267F7-D8F2-4A55-BC80-20B3F5089026}"/>
            </a:ext>
          </a:extLst>
        </xdr:cNvPr>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FD38C278-68E6-443D-80B2-BFD68E36E8A0}"/>
            </a:ext>
          </a:extLst>
        </xdr:cNvPr>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6112D7C0-9AC8-4E2A-A964-DF773CA4111F}"/>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EE5C7271-5A75-4FE0-BD85-01C90F06BA9F}"/>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B2AE88D7-3966-45A2-AA75-F0136C4B1E05}"/>
            </a:ext>
          </a:extLst>
        </xdr:cNvPr>
        <xdr:cNvSpPr txBox="1"/>
      </xdr:nvSpPr>
      <xdr:spPr>
        <a:xfrm>
          <a:off x="16357600" y="10003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27F2393A-A6A6-4DF2-9814-5A47363DE588}"/>
            </a:ext>
          </a:extLst>
        </xdr:cNvPr>
        <xdr:cNvSpPr/>
      </xdr:nvSpPr>
      <xdr:spPr>
        <a:xfrm>
          <a:off x="162687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1AC88928-7559-4597-BDD8-B3EB71F589B7}"/>
            </a:ext>
          </a:extLst>
        </xdr:cNvPr>
        <xdr:cNvSpPr/>
      </xdr:nvSpPr>
      <xdr:spPr>
        <a:xfrm>
          <a:off x="15430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B748D588-989B-4DF5-B0F9-A28230733394}"/>
            </a:ext>
          </a:extLst>
        </xdr:cNvPr>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9AACF7B0-DB19-4A2E-9F7A-BA2193D82383}"/>
            </a:ext>
          </a:extLst>
        </xdr:cNvPr>
        <xdr:cNvSpPr/>
      </xdr:nvSpPr>
      <xdr:spPr>
        <a:xfrm>
          <a:off x="13652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37AB6CB2-F8F0-45A8-A886-3916B2B5DE62}"/>
            </a:ext>
          </a:extLst>
        </xdr:cNvPr>
        <xdr:cNvSpPr/>
      </xdr:nvSpPr>
      <xdr:spPr>
        <a:xfrm>
          <a:off x="12763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3FB45DB2-B67F-4619-98DB-85B29C9D244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A39F9513-37DB-475C-9906-35DA968B354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24DB7BDA-A38D-4449-AC84-8E5947ACCBE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5431EA0D-9791-4BC8-B949-7A9364A956B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299C3D62-A481-4A2E-A227-49B19F25124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129794</xdr:rowOff>
    </xdr:from>
    <xdr:to>
      <xdr:col>85</xdr:col>
      <xdr:colOff>177800</xdr:colOff>
      <xdr:row>60</xdr:row>
      <xdr:rowOff>59944</xdr:rowOff>
    </xdr:to>
    <xdr:sp macro="" textlink="">
      <xdr:nvSpPr>
        <xdr:cNvPr id="638" name="楕円 637">
          <a:extLst>
            <a:ext uri="{FF2B5EF4-FFF2-40B4-BE49-F238E27FC236}">
              <a16:creationId xmlns:a16="http://schemas.microsoft.com/office/drawing/2014/main" id="{CE7F2D51-190A-4D5B-A9C5-D8551A901EC4}"/>
            </a:ext>
          </a:extLst>
        </xdr:cNvPr>
        <xdr:cNvSpPr/>
      </xdr:nvSpPr>
      <xdr:spPr>
        <a:xfrm>
          <a:off x="16268700" y="102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108221</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E850873D-5960-4C16-8199-555AF5363D04}"/>
            </a:ext>
          </a:extLst>
        </xdr:cNvPr>
        <xdr:cNvSpPr txBox="1"/>
      </xdr:nvSpPr>
      <xdr:spPr>
        <a:xfrm>
          <a:off x="16357600" y="1022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77216</xdr:rowOff>
    </xdr:from>
    <xdr:to>
      <xdr:col>81</xdr:col>
      <xdr:colOff>101600</xdr:colOff>
      <xdr:row>60</xdr:row>
      <xdr:rowOff>7366</xdr:rowOff>
    </xdr:to>
    <xdr:sp macro="" textlink="">
      <xdr:nvSpPr>
        <xdr:cNvPr id="640" name="楕円 639">
          <a:extLst>
            <a:ext uri="{FF2B5EF4-FFF2-40B4-BE49-F238E27FC236}">
              <a16:creationId xmlns:a16="http://schemas.microsoft.com/office/drawing/2014/main" id="{709A1492-9235-4A33-897E-69526921ABE6}"/>
            </a:ext>
          </a:extLst>
        </xdr:cNvPr>
        <xdr:cNvSpPr/>
      </xdr:nvSpPr>
      <xdr:spPr>
        <a:xfrm>
          <a:off x="15430500" y="1019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128016</xdr:rowOff>
    </xdr:from>
    <xdr:to>
      <xdr:col>85</xdr:col>
      <xdr:colOff>127000</xdr:colOff>
      <xdr:row>60</xdr:row>
      <xdr:rowOff>9144</xdr:rowOff>
    </xdr:to>
    <xdr:cxnSp macro="">
      <xdr:nvCxnSpPr>
        <xdr:cNvPr id="641" name="直線コネクタ 640">
          <a:extLst>
            <a:ext uri="{FF2B5EF4-FFF2-40B4-BE49-F238E27FC236}">
              <a16:creationId xmlns:a16="http://schemas.microsoft.com/office/drawing/2014/main" id="{322A3840-603D-49A6-A4E7-F5D3446D1C6B}"/>
            </a:ext>
          </a:extLst>
        </xdr:cNvPr>
        <xdr:cNvCxnSpPr/>
      </xdr:nvCxnSpPr>
      <xdr:spPr>
        <a:xfrm>
          <a:off x="15481300" y="10243566"/>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29210</xdr:rowOff>
    </xdr:from>
    <xdr:to>
      <xdr:col>76</xdr:col>
      <xdr:colOff>165100</xdr:colOff>
      <xdr:row>59</xdr:row>
      <xdr:rowOff>130810</xdr:rowOff>
    </xdr:to>
    <xdr:sp macro="" textlink="">
      <xdr:nvSpPr>
        <xdr:cNvPr id="642" name="楕円 641">
          <a:extLst>
            <a:ext uri="{FF2B5EF4-FFF2-40B4-BE49-F238E27FC236}">
              <a16:creationId xmlns:a16="http://schemas.microsoft.com/office/drawing/2014/main" id="{EF5BB9C6-D720-4E7B-8E5E-C6AE54EC6970}"/>
            </a:ext>
          </a:extLst>
        </xdr:cNvPr>
        <xdr:cNvSpPr/>
      </xdr:nvSpPr>
      <xdr:spPr>
        <a:xfrm>
          <a:off x="14541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80010</xdr:rowOff>
    </xdr:from>
    <xdr:to>
      <xdr:col>81</xdr:col>
      <xdr:colOff>50800</xdr:colOff>
      <xdr:row>59</xdr:row>
      <xdr:rowOff>128016</xdr:rowOff>
    </xdr:to>
    <xdr:cxnSp macro="">
      <xdr:nvCxnSpPr>
        <xdr:cNvPr id="643" name="直線コネクタ 642">
          <a:extLst>
            <a:ext uri="{FF2B5EF4-FFF2-40B4-BE49-F238E27FC236}">
              <a16:creationId xmlns:a16="http://schemas.microsoft.com/office/drawing/2014/main" id="{CBA0619A-1F8D-4BC4-813D-1FC2E6B12C46}"/>
            </a:ext>
          </a:extLst>
        </xdr:cNvPr>
        <xdr:cNvCxnSpPr/>
      </xdr:nvCxnSpPr>
      <xdr:spPr>
        <a:xfrm>
          <a:off x="14592300" y="1019556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159512</xdr:rowOff>
    </xdr:from>
    <xdr:to>
      <xdr:col>72</xdr:col>
      <xdr:colOff>38100</xdr:colOff>
      <xdr:row>59</xdr:row>
      <xdr:rowOff>89662</xdr:rowOff>
    </xdr:to>
    <xdr:sp macro="" textlink="">
      <xdr:nvSpPr>
        <xdr:cNvPr id="644" name="楕円 643">
          <a:extLst>
            <a:ext uri="{FF2B5EF4-FFF2-40B4-BE49-F238E27FC236}">
              <a16:creationId xmlns:a16="http://schemas.microsoft.com/office/drawing/2014/main" id="{D39602C5-D145-4756-8C7D-7EDC06764143}"/>
            </a:ext>
          </a:extLst>
        </xdr:cNvPr>
        <xdr:cNvSpPr/>
      </xdr:nvSpPr>
      <xdr:spPr>
        <a:xfrm>
          <a:off x="13652500" y="101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38862</xdr:rowOff>
    </xdr:from>
    <xdr:to>
      <xdr:col>76</xdr:col>
      <xdr:colOff>114300</xdr:colOff>
      <xdr:row>59</xdr:row>
      <xdr:rowOff>80010</xdr:rowOff>
    </xdr:to>
    <xdr:cxnSp macro="">
      <xdr:nvCxnSpPr>
        <xdr:cNvPr id="645" name="直線コネクタ 644">
          <a:extLst>
            <a:ext uri="{FF2B5EF4-FFF2-40B4-BE49-F238E27FC236}">
              <a16:creationId xmlns:a16="http://schemas.microsoft.com/office/drawing/2014/main" id="{20BF8FC3-BA59-44D5-A937-8AAE8635C8CA}"/>
            </a:ext>
          </a:extLst>
        </xdr:cNvPr>
        <xdr:cNvCxnSpPr/>
      </xdr:nvCxnSpPr>
      <xdr:spPr>
        <a:xfrm>
          <a:off x="13703300" y="101544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29210</xdr:rowOff>
    </xdr:from>
    <xdr:to>
      <xdr:col>67</xdr:col>
      <xdr:colOff>101600</xdr:colOff>
      <xdr:row>58</xdr:row>
      <xdr:rowOff>130810</xdr:rowOff>
    </xdr:to>
    <xdr:sp macro="" textlink="">
      <xdr:nvSpPr>
        <xdr:cNvPr id="646" name="楕円 645">
          <a:extLst>
            <a:ext uri="{FF2B5EF4-FFF2-40B4-BE49-F238E27FC236}">
              <a16:creationId xmlns:a16="http://schemas.microsoft.com/office/drawing/2014/main" id="{E7F0D4B6-D09A-4EBF-94CC-D2AB7DF5AE95}"/>
            </a:ext>
          </a:extLst>
        </xdr:cNvPr>
        <xdr:cNvSpPr/>
      </xdr:nvSpPr>
      <xdr:spPr>
        <a:xfrm>
          <a:off x="12763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80010</xdr:rowOff>
    </xdr:from>
    <xdr:to>
      <xdr:col>71</xdr:col>
      <xdr:colOff>177800</xdr:colOff>
      <xdr:row>59</xdr:row>
      <xdr:rowOff>38862</xdr:rowOff>
    </xdr:to>
    <xdr:cxnSp macro="">
      <xdr:nvCxnSpPr>
        <xdr:cNvPr id="647" name="直線コネクタ 646">
          <a:extLst>
            <a:ext uri="{FF2B5EF4-FFF2-40B4-BE49-F238E27FC236}">
              <a16:creationId xmlns:a16="http://schemas.microsoft.com/office/drawing/2014/main" id="{598A69EB-BFCB-4B22-856C-FADE9DB6633C}"/>
            </a:ext>
          </a:extLst>
        </xdr:cNvPr>
        <xdr:cNvCxnSpPr/>
      </xdr:nvCxnSpPr>
      <xdr:spPr>
        <a:xfrm>
          <a:off x="12814300" y="10024110"/>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108475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3D54EF53-C993-4976-B9D8-95CC524CAE3D}"/>
            </a:ext>
          </a:extLst>
        </xdr:cNvPr>
        <xdr:cNvSpPr txBox="1"/>
      </xdr:nvSpPr>
      <xdr:spPr>
        <a:xfrm>
          <a:off x="15266044" y="988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480572C6-48E7-4333-B020-11B549E544D0}"/>
            </a:ext>
          </a:extLst>
        </xdr:cNvPr>
        <xdr:cNvSpPr txBox="1"/>
      </xdr:nvSpPr>
      <xdr:spPr>
        <a:xfrm>
          <a:off x="14389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30751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E08E0733-A3E7-4D09-8BAC-E143B98B7F24}"/>
            </a:ext>
          </a:extLst>
        </xdr:cNvPr>
        <xdr:cNvSpPr txBox="1"/>
      </xdr:nvSpPr>
      <xdr:spPr>
        <a:xfrm>
          <a:off x="135007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5351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4F76F42C-95A1-411E-BD37-8BF28021F23A}"/>
            </a:ext>
          </a:extLst>
        </xdr:cNvPr>
        <xdr:cNvSpPr txBox="1"/>
      </xdr:nvSpPr>
      <xdr:spPr>
        <a:xfrm>
          <a:off x="12611744" y="1012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169943</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FCD1467F-2367-45F8-AEA3-92F874ACDE2D}"/>
            </a:ext>
          </a:extLst>
        </xdr:cNvPr>
        <xdr:cNvSpPr txBox="1"/>
      </xdr:nvSpPr>
      <xdr:spPr>
        <a:xfrm>
          <a:off x="15266044" y="10285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121937</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95BBED0B-81F6-4EB1-A3D7-521582F82E1A}"/>
            </a:ext>
          </a:extLst>
        </xdr:cNvPr>
        <xdr:cNvSpPr txBox="1"/>
      </xdr:nvSpPr>
      <xdr:spPr>
        <a:xfrm>
          <a:off x="14389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80789</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5C91B983-F283-4E34-A405-6C84027B0D4C}"/>
            </a:ext>
          </a:extLst>
        </xdr:cNvPr>
        <xdr:cNvSpPr txBox="1"/>
      </xdr:nvSpPr>
      <xdr:spPr>
        <a:xfrm>
          <a:off x="135007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147337</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49B08CF5-F55B-4CC6-AEE9-C62017C32447}"/>
            </a:ext>
          </a:extLst>
        </xdr:cNvPr>
        <xdr:cNvSpPr txBox="1"/>
      </xdr:nvSpPr>
      <xdr:spPr>
        <a:xfrm>
          <a:off x="126117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FEE9A7F8-3C34-4454-864C-63E8610BBD4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50D79546-BE86-401F-BD8A-2375DAC091F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FE65858C-FBF0-4ABD-BF88-28CFB747180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40A728AE-E672-459A-A444-267BED6DF6B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3BAA5985-0C93-4503-8ED2-100AAE2CFCA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91EBB48C-DB1D-4ED3-B636-967F9F14377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3299B2AD-7FAF-458D-967E-547A17B343F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C63B8D4D-C435-4FE5-88A2-C0A98053822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E1BB0526-F3F4-47AC-BC01-F8BAC528E40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073F2BB5-2CE4-4E83-B8D4-919847D2582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53DD4854-2BCD-42CD-9337-8E4080BA6B3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0A910AAB-9C24-48E7-89A8-D32DCF0371D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3A958854-D0AE-4D3C-9371-7BFC3966758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559542BC-B312-40D1-BE70-11D47A34485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25FEB0B9-D9BB-4FD6-9001-582F94A253B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9DA8235C-3340-4F86-83E5-570BC9E93E4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9011942A-2B7C-4DB2-8CB6-79524DFA2A4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1F8AF336-93D7-4A6F-9238-20CAD4E56B4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E8F28E03-BA6C-40CE-89E3-65143FD84E9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79008E38-A8BE-4517-851B-36BC5DC4CC1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A38374AD-C9CE-4520-824B-587AF83FC41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CE6B8650-2DE1-4A42-A46B-05306630363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A1C36037-D233-42C8-946C-AAA88252F78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AA547709-5150-4F33-8AFD-4A8514CDDFAB}"/>
            </a:ext>
          </a:extLst>
        </xdr:cNvPr>
        <xdr:cNvCxnSpPr/>
      </xdr:nvCxnSpPr>
      <xdr:spPr>
        <a:xfrm flipV="1">
          <a:off x="22160864" y="96393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7C0EEC33-2824-4262-BD8D-467C83248AF0}"/>
            </a:ext>
          </a:extLst>
        </xdr:cNvPr>
        <xdr:cNvSpPr txBox="1"/>
      </xdr:nvSpPr>
      <xdr:spPr>
        <a:xfrm>
          <a:off x="22199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A21855E6-3170-44C2-BEB3-195E043AAB64}"/>
            </a:ext>
          </a:extLst>
        </xdr:cNvPr>
        <xdr:cNvCxnSpPr/>
      </xdr:nvCxnSpPr>
      <xdr:spPr>
        <a:xfrm>
          <a:off x="22072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9783724B-513B-43AF-A747-BCCB758161B7}"/>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29312062-A5EE-4FE2-9EC6-87FF8EA195DE}"/>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BB638FCB-F51C-4894-83D3-A75FFE031BBD}"/>
            </a:ext>
          </a:extLst>
        </xdr:cNvPr>
        <xdr:cNvSpPr txBox="1"/>
      </xdr:nvSpPr>
      <xdr:spPr>
        <a:xfrm>
          <a:off x="22199600" y="10643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B0577E04-3040-48F4-8AB8-E331DF0D0BD8}"/>
            </a:ext>
          </a:extLst>
        </xdr:cNvPr>
        <xdr:cNvSpPr/>
      </xdr:nvSpPr>
      <xdr:spPr>
        <a:xfrm>
          <a:off x="221107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A83A6135-D76D-458E-A1EF-1894902FABCA}"/>
            </a:ext>
          </a:extLst>
        </xdr:cNvPr>
        <xdr:cNvSpPr/>
      </xdr:nvSpPr>
      <xdr:spPr>
        <a:xfrm>
          <a:off x="21272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3EAE6D01-93C4-4CAF-9BFB-637B7F082161}"/>
            </a:ext>
          </a:extLst>
        </xdr:cNvPr>
        <xdr:cNvSpPr/>
      </xdr:nvSpPr>
      <xdr:spPr>
        <a:xfrm>
          <a:off x="20383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D1EBD98A-525A-408F-9111-627F90F66D3B}"/>
            </a:ext>
          </a:extLst>
        </xdr:cNvPr>
        <xdr:cNvSpPr/>
      </xdr:nvSpPr>
      <xdr:spPr>
        <a:xfrm>
          <a:off x="19494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3778FE33-CD8D-4874-8C0C-42F699A335B7}"/>
            </a:ext>
          </a:extLst>
        </xdr:cNvPr>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942373C8-C4A5-4B01-BB38-618CFE4C054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3E03655C-73FD-463B-99F6-B5053278B59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14C70991-614F-4D7C-B570-F0824F7A31C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E858966C-69A8-4498-A3F7-264270FF3AE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29B5B16F-D63C-4C84-A755-4DFAD2EC3B0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95" name="楕円 694">
          <a:extLst>
            <a:ext uri="{FF2B5EF4-FFF2-40B4-BE49-F238E27FC236}">
              <a16:creationId xmlns:a16="http://schemas.microsoft.com/office/drawing/2014/main" id="{D8E69D48-DAF7-4F57-8CA0-3FDC3583B0C8}"/>
            </a:ext>
          </a:extLst>
        </xdr:cNvPr>
        <xdr:cNvSpPr/>
      </xdr:nvSpPr>
      <xdr:spPr>
        <a:xfrm>
          <a:off x="221107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140987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A9D6A90C-75BB-4305-9CC7-9836F85BB493}"/>
            </a:ext>
          </a:extLst>
        </xdr:cNvPr>
        <xdr:cNvSpPr txBox="1"/>
      </xdr:nvSpPr>
      <xdr:spPr>
        <a:xfrm>
          <a:off x="2219960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162560</xdr:rowOff>
    </xdr:from>
    <xdr:to>
      <xdr:col>112</xdr:col>
      <xdr:colOff>38100</xdr:colOff>
      <xdr:row>63</xdr:row>
      <xdr:rowOff>92710</xdr:rowOff>
    </xdr:to>
    <xdr:sp macro="" textlink="">
      <xdr:nvSpPr>
        <xdr:cNvPr id="697" name="楕円 696">
          <a:extLst>
            <a:ext uri="{FF2B5EF4-FFF2-40B4-BE49-F238E27FC236}">
              <a16:creationId xmlns:a16="http://schemas.microsoft.com/office/drawing/2014/main" id="{4D5D2559-DCE9-4C0F-A465-0AD9A232CEB5}"/>
            </a:ext>
          </a:extLst>
        </xdr:cNvPr>
        <xdr:cNvSpPr/>
      </xdr:nvSpPr>
      <xdr:spPr>
        <a:xfrm>
          <a:off x="21272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41910</xdr:rowOff>
    </xdr:from>
    <xdr:to>
      <xdr:col>116</xdr:col>
      <xdr:colOff>63500</xdr:colOff>
      <xdr:row>63</xdr:row>
      <xdr:rowOff>41910</xdr:rowOff>
    </xdr:to>
    <xdr:cxnSp macro="">
      <xdr:nvCxnSpPr>
        <xdr:cNvPr id="698" name="直線コネクタ 697">
          <a:extLst>
            <a:ext uri="{FF2B5EF4-FFF2-40B4-BE49-F238E27FC236}">
              <a16:creationId xmlns:a16="http://schemas.microsoft.com/office/drawing/2014/main" id="{26F066D5-EED9-490E-8CDF-910B9C27BF8F}"/>
            </a:ext>
          </a:extLst>
        </xdr:cNvPr>
        <xdr:cNvCxnSpPr/>
      </xdr:nvCxnSpPr>
      <xdr:spPr>
        <a:xfrm>
          <a:off x="21323300" y="108432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162560</xdr:rowOff>
    </xdr:from>
    <xdr:to>
      <xdr:col>107</xdr:col>
      <xdr:colOff>101600</xdr:colOff>
      <xdr:row>63</xdr:row>
      <xdr:rowOff>92710</xdr:rowOff>
    </xdr:to>
    <xdr:sp macro="" textlink="">
      <xdr:nvSpPr>
        <xdr:cNvPr id="699" name="楕円 698">
          <a:extLst>
            <a:ext uri="{FF2B5EF4-FFF2-40B4-BE49-F238E27FC236}">
              <a16:creationId xmlns:a16="http://schemas.microsoft.com/office/drawing/2014/main" id="{07B9C8A0-C8B1-4E5E-BD0C-A35ED61E5BBB}"/>
            </a:ext>
          </a:extLst>
        </xdr:cNvPr>
        <xdr:cNvSpPr/>
      </xdr:nvSpPr>
      <xdr:spPr>
        <a:xfrm>
          <a:off x="20383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41910</xdr:rowOff>
    </xdr:from>
    <xdr:to>
      <xdr:col>111</xdr:col>
      <xdr:colOff>177800</xdr:colOff>
      <xdr:row>63</xdr:row>
      <xdr:rowOff>41910</xdr:rowOff>
    </xdr:to>
    <xdr:cxnSp macro="">
      <xdr:nvCxnSpPr>
        <xdr:cNvPr id="700" name="直線コネクタ 699">
          <a:extLst>
            <a:ext uri="{FF2B5EF4-FFF2-40B4-BE49-F238E27FC236}">
              <a16:creationId xmlns:a16="http://schemas.microsoft.com/office/drawing/2014/main" id="{813E3689-E63F-48BF-B92B-B957C3C99263}"/>
            </a:ext>
          </a:extLst>
        </xdr:cNvPr>
        <xdr:cNvCxnSpPr/>
      </xdr:nvCxnSpPr>
      <xdr:spPr>
        <a:xfrm>
          <a:off x="20434300" y="10843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162560</xdr:rowOff>
    </xdr:from>
    <xdr:to>
      <xdr:col>102</xdr:col>
      <xdr:colOff>165100</xdr:colOff>
      <xdr:row>63</xdr:row>
      <xdr:rowOff>92710</xdr:rowOff>
    </xdr:to>
    <xdr:sp macro="" textlink="">
      <xdr:nvSpPr>
        <xdr:cNvPr id="701" name="楕円 700">
          <a:extLst>
            <a:ext uri="{FF2B5EF4-FFF2-40B4-BE49-F238E27FC236}">
              <a16:creationId xmlns:a16="http://schemas.microsoft.com/office/drawing/2014/main" id="{F92BDE19-9BFA-427C-A4E7-038C3CA7100A}"/>
            </a:ext>
          </a:extLst>
        </xdr:cNvPr>
        <xdr:cNvSpPr/>
      </xdr:nvSpPr>
      <xdr:spPr>
        <a:xfrm>
          <a:off x="19494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41910</xdr:rowOff>
    </xdr:from>
    <xdr:to>
      <xdr:col>107</xdr:col>
      <xdr:colOff>50800</xdr:colOff>
      <xdr:row>63</xdr:row>
      <xdr:rowOff>41910</xdr:rowOff>
    </xdr:to>
    <xdr:cxnSp macro="">
      <xdr:nvCxnSpPr>
        <xdr:cNvPr id="702" name="直線コネクタ 701">
          <a:extLst>
            <a:ext uri="{FF2B5EF4-FFF2-40B4-BE49-F238E27FC236}">
              <a16:creationId xmlns:a16="http://schemas.microsoft.com/office/drawing/2014/main" id="{3BB86EF9-58B5-4ED4-8204-912C4699F2FC}"/>
            </a:ext>
          </a:extLst>
        </xdr:cNvPr>
        <xdr:cNvCxnSpPr/>
      </xdr:nvCxnSpPr>
      <xdr:spPr>
        <a:xfrm>
          <a:off x="19545300" y="10843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21590</xdr:rowOff>
    </xdr:from>
    <xdr:to>
      <xdr:col>98</xdr:col>
      <xdr:colOff>38100</xdr:colOff>
      <xdr:row>63</xdr:row>
      <xdr:rowOff>123190</xdr:rowOff>
    </xdr:to>
    <xdr:sp macro="" textlink="">
      <xdr:nvSpPr>
        <xdr:cNvPr id="703" name="楕円 702">
          <a:extLst>
            <a:ext uri="{FF2B5EF4-FFF2-40B4-BE49-F238E27FC236}">
              <a16:creationId xmlns:a16="http://schemas.microsoft.com/office/drawing/2014/main" id="{6F6CB21E-2C88-4B31-9CAF-060B5455F096}"/>
            </a:ext>
          </a:extLst>
        </xdr:cNvPr>
        <xdr:cNvSpPr/>
      </xdr:nvSpPr>
      <xdr:spPr>
        <a:xfrm>
          <a:off x="18605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41910</xdr:rowOff>
    </xdr:from>
    <xdr:to>
      <xdr:col>102</xdr:col>
      <xdr:colOff>114300</xdr:colOff>
      <xdr:row>63</xdr:row>
      <xdr:rowOff>72390</xdr:rowOff>
    </xdr:to>
    <xdr:cxnSp macro="">
      <xdr:nvCxnSpPr>
        <xdr:cNvPr id="704" name="直線コネクタ 703">
          <a:extLst>
            <a:ext uri="{FF2B5EF4-FFF2-40B4-BE49-F238E27FC236}">
              <a16:creationId xmlns:a16="http://schemas.microsoft.com/office/drawing/2014/main" id="{95AD9473-1179-433D-B153-C86ED1677FFC}"/>
            </a:ext>
          </a:extLst>
        </xdr:cNvPr>
        <xdr:cNvCxnSpPr/>
      </xdr:nvCxnSpPr>
      <xdr:spPr>
        <a:xfrm flipV="1">
          <a:off x="18656300" y="108432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83837</xdr:rowOff>
    </xdr:from>
    <xdr:ext cx="469744" cy="259045"/>
    <xdr:sp macro="" textlink="">
      <xdr:nvSpPr>
        <xdr:cNvPr id="705" name="n_1aveValue【保健センター・保健所】&#10;一人当たり面積">
          <a:extLst>
            <a:ext uri="{FF2B5EF4-FFF2-40B4-BE49-F238E27FC236}">
              <a16:creationId xmlns:a16="http://schemas.microsoft.com/office/drawing/2014/main" id="{EA15FC67-FD52-4AC9-BB29-17DB0B1BEF97}"/>
            </a:ext>
          </a:extLst>
        </xdr:cNvPr>
        <xdr:cNvSpPr txBox="1"/>
      </xdr:nvSpPr>
      <xdr:spPr>
        <a:xfrm>
          <a:off x="210757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91457</xdr:rowOff>
    </xdr:from>
    <xdr:ext cx="469744" cy="259045"/>
    <xdr:sp macro="" textlink="">
      <xdr:nvSpPr>
        <xdr:cNvPr id="706" name="n_2aveValue【保健センター・保健所】&#10;一人当たり面積">
          <a:extLst>
            <a:ext uri="{FF2B5EF4-FFF2-40B4-BE49-F238E27FC236}">
              <a16:creationId xmlns:a16="http://schemas.microsoft.com/office/drawing/2014/main" id="{9DB67B27-87AB-4549-A196-0A8925402C0D}"/>
            </a:ext>
          </a:extLst>
        </xdr:cNvPr>
        <xdr:cNvSpPr txBox="1"/>
      </xdr:nvSpPr>
      <xdr:spPr>
        <a:xfrm>
          <a:off x="20199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91457</xdr:rowOff>
    </xdr:from>
    <xdr:ext cx="469744" cy="259045"/>
    <xdr:sp macro="" textlink="">
      <xdr:nvSpPr>
        <xdr:cNvPr id="707" name="n_3aveValue【保健センター・保健所】&#10;一人当たり面積">
          <a:extLst>
            <a:ext uri="{FF2B5EF4-FFF2-40B4-BE49-F238E27FC236}">
              <a16:creationId xmlns:a16="http://schemas.microsoft.com/office/drawing/2014/main" id="{031AB906-A372-4278-A061-DB6F6E7800FC}"/>
            </a:ext>
          </a:extLst>
        </xdr:cNvPr>
        <xdr:cNvSpPr txBox="1"/>
      </xdr:nvSpPr>
      <xdr:spPr>
        <a:xfrm>
          <a:off x="19310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08" name="n_4aveValue【保健センター・保健所】&#10;一人当たり面積">
          <a:extLst>
            <a:ext uri="{FF2B5EF4-FFF2-40B4-BE49-F238E27FC236}">
              <a16:creationId xmlns:a16="http://schemas.microsoft.com/office/drawing/2014/main" id="{467ADB62-6B33-42BE-BB4B-EC6281940C36}"/>
            </a:ext>
          </a:extLst>
        </xdr:cNvPr>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109237</xdr:rowOff>
    </xdr:from>
    <xdr:ext cx="469744" cy="259045"/>
    <xdr:sp macro="" textlink="">
      <xdr:nvSpPr>
        <xdr:cNvPr id="709" name="n_1mainValue【保健センター・保健所】&#10;一人当たり面積">
          <a:extLst>
            <a:ext uri="{FF2B5EF4-FFF2-40B4-BE49-F238E27FC236}">
              <a16:creationId xmlns:a16="http://schemas.microsoft.com/office/drawing/2014/main" id="{73AD03ED-EE58-4B77-A9A7-839FC915B182}"/>
            </a:ext>
          </a:extLst>
        </xdr:cNvPr>
        <xdr:cNvSpPr txBox="1"/>
      </xdr:nvSpPr>
      <xdr:spPr>
        <a:xfrm>
          <a:off x="210757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109237</xdr:rowOff>
    </xdr:from>
    <xdr:ext cx="469744" cy="259045"/>
    <xdr:sp macro="" textlink="">
      <xdr:nvSpPr>
        <xdr:cNvPr id="710" name="n_2mainValue【保健センター・保健所】&#10;一人当たり面積">
          <a:extLst>
            <a:ext uri="{FF2B5EF4-FFF2-40B4-BE49-F238E27FC236}">
              <a16:creationId xmlns:a16="http://schemas.microsoft.com/office/drawing/2014/main" id="{6AA60783-1B89-4FB6-8EED-0902A3DDA8F3}"/>
            </a:ext>
          </a:extLst>
        </xdr:cNvPr>
        <xdr:cNvSpPr txBox="1"/>
      </xdr:nvSpPr>
      <xdr:spPr>
        <a:xfrm>
          <a:off x="201994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109237</xdr:rowOff>
    </xdr:from>
    <xdr:ext cx="469744" cy="259045"/>
    <xdr:sp macro="" textlink="">
      <xdr:nvSpPr>
        <xdr:cNvPr id="711" name="n_3mainValue【保健センター・保健所】&#10;一人当たり面積">
          <a:extLst>
            <a:ext uri="{FF2B5EF4-FFF2-40B4-BE49-F238E27FC236}">
              <a16:creationId xmlns:a16="http://schemas.microsoft.com/office/drawing/2014/main" id="{95416FD4-087F-4AB4-ACF2-C9BD3078397E}"/>
            </a:ext>
          </a:extLst>
        </xdr:cNvPr>
        <xdr:cNvSpPr txBox="1"/>
      </xdr:nvSpPr>
      <xdr:spPr>
        <a:xfrm>
          <a:off x="193104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114317</xdr:rowOff>
    </xdr:from>
    <xdr:ext cx="469744" cy="259045"/>
    <xdr:sp macro="" textlink="">
      <xdr:nvSpPr>
        <xdr:cNvPr id="712" name="n_4mainValue【保健センター・保健所】&#10;一人当たり面積">
          <a:extLst>
            <a:ext uri="{FF2B5EF4-FFF2-40B4-BE49-F238E27FC236}">
              <a16:creationId xmlns:a16="http://schemas.microsoft.com/office/drawing/2014/main" id="{59AEABD2-A875-4A73-86DA-88116232B21D}"/>
            </a:ext>
          </a:extLst>
        </xdr:cNvPr>
        <xdr:cNvSpPr txBox="1"/>
      </xdr:nvSpPr>
      <xdr:spPr>
        <a:xfrm>
          <a:off x="184214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9E624972-48DC-42A8-BE12-218DD4DFCFF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AB425DB1-20D8-4EFF-BBE2-7D1672BF067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44B2D9B4-399A-431D-883A-A7E181E40B1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199DD524-5798-4B8F-9BD7-D2016D94751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007F25CD-571B-4C40-91A6-8A0B1B8A59B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BF762BDF-3537-4E26-89A0-EC481157E66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7BA748C1-D593-42D0-B4A5-9BC55E84D8C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26D53CD7-5677-468B-8085-7DE4FD01F64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F899656B-5C7B-4DB5-BD07-DC9440BC97B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5BB183BC-9F1F-479F-9F25-2DDD8039B51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00E2EC6E-00C0-4814-BBEF-B845A53AE65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CC6B7D57-C3FA-43D8-BBA5-2CC932C5026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F32E3634-877C-4E89-8C90-D62A88A40F4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6D8B907A-42CD-458B-8E50-19DE325C9E7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DFADD52B-DBCA-4308-ADD8-20E2B7F8A9F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0273F9E7-E9BD-4F98-AD94-155BF034EB9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31EF8063-0277-4A1F-ACC7-F469C82032D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F89085DE-B7CA-4729-908C-0074CE2E27A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7BFDEF48-7F1E-4186-B2A6-08CA66A8FF9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8C6D6C8A-0A2D-4368-BFC9-F4D14B58781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97E43572-D62F-4A14-BAC5-2D07575A96E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A27113F8-A19B-464E-AB0F-33D8DA578D8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5ACB9969-7728-4752-8C3B-5A19747CB05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A3A36E9E-622F-4396-A4E0-91530EDCA64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4C81B3DC-4EF5-49B4-BDA1-9AEF4082328A}"/>
            </a:ext>
          </a:extLst>
        </xdr:cNvPr>
        <xdr:cNvCxnSpPr/>
      </xdr:nvCxnSpPr>
      <xdr:spPr>
        <a:xfrm flipV="1">
          <a:off x="16318864" y="13578839"/>
          <a:ext cx="0" cy="100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EF22D69D-1687-4209-86CB-C637043803DE}"/>
            </a:ext>
          </a:extLst>
        </xdr:cNvPr>
        <xdr:cNvSpPr txBox="1"/>
      </xdr:nvSpPr>
      <xdr:spPr>
        <a:xfrm>
          <a:off x="16357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10E010D1-5B9D-4AC1-8E61-AF0382EFD9FE}"/>
            </a:ext>
          </a:extLst>
        </xdr:cNvPr>
        <xdr:cNvCxnSpPr/>
      </xdr:nvCxnSpPr>
      <xdr:spPr>
        <a:xfrm>
          <a:off x="16230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8928CE0A-7639-4562-AC7D-B760BC53417D}"/>
            </a:ext>
          </a:extLst>
        </xdr:cNvPr>
        <xdr:cNvSpPr txBox="1"/>
      </xdr:nvSpPr>
      <xdr:spPr>
        <a:xfrm>
          <a:off x="16357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B2E7B44F-7613-4EFC-B803-CECB1BC38911}"/>
            </a:ext>
          </a:extLst>
        </xdr:cNvPr>
        <xdr:cNvCxnSpPr/>
      </xdr:nvCxnSpPr>
      <xdr:spPr>
        <a:xfrm>
          <a:off x="16230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162577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A74C345F-A0DE-43AA-9EFB-70ED3085E5EB}"/>
            </a:ext>
          </a:extLst>
        </xdr:cNvPr>
        <xdr:cNvSpPr txBox="1"/>
      </xdr:nvSpPr>
      <xdr:spPr>
        <a:xfrm>
          <a:off x="16357600" y="1387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5A5364E4-5D5C-4765-8EEE-D7F3627DF9BC}"/>
            </a:ext>
          </a:extLst>
        </xdr:cNvPr>
        <xdr:cNvSpPr/>
      </xdr:nvSpPr>
      <xdr:spPr>
        <a:xfrm>
          <a:off x="16268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E2B43DEA-4880-4447-842C-95C5B8C7CFD4}"/>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0A18BFD6-C59E-41F2-AB46-071C8FDC2322}"/>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9AAF8316-95AC-464A-B7BD-F4DF630D5FEE}"/>
            </a:ext>
          </a:extLst>
        </xdr:cNvPr>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D4D6E0AB-7667-4154-811B-C88A9B098546}"/>
            </a:ext>
          </a:extLst>
        </xdr:cNvPr>
        <xdr:cNvSpPr/>
      </xdr:nvSpPr>
      <xdr:spPr>
        <a:xfrm>
          <a:off x="12763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EA5A5F07-D4CF-44FC-8708-3F2303C715A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8C3A2D38-0A87-4069-963E-675D444F882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2FAF1D6D-74F5-4D6F-91BA-AA2B3F52CDF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F7217CE7-0A29-4367-BC30-C992B625887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15928208-D852-42DA-A2BA-A5DD4F60538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753" name="楕円 752">
          <a:extLst>
            <a:ext uri="{FF2B5EF4-FFF2-40B4-BE49-F238E27FC236}">
              <a16:creationId xmlns:a16="http://schemas.microsoft.com/office/drawing/2014/main" id="{0E283433-03E6-4F4D-A419-4C34D62D9347}"/>
            </a:ext>
          </a:extLst>
        </xdr:cNvPr>
        <xdr:cNvSpPr/>
      </xdr:nvSpPr>
      <xdr:spPr>
        <a:xfrm>
          <a:off x="162687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114316</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24037FC7-F7A7-4928-B6C1-4E1F7150A350}"/>
            </a:ext>
          </a:extLst>
        </xdr:cNvPr>
        <xdr:cNvSpPr txBox="1"/>
      </xdr:nvSpPr>
      <xdr:spPr>
        <a:xfrm>
          <a:off x="16357600"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122555</xdr:rowOff>
    </xdr:from>
    <xdr:to>
      <xdr:col>81</xdr:col>
      <xdr:colOff>101600</xdr:colOff>
      <xdr:row>83</xdr:row>
      <xdr:rowOff>52705</xdr:rowOff>
    </xdr:to>
    <xdr:sp macro="" textlink="">
      <xdr:nvSpPr>
        <xdr:cNvPr id="755" name="楕円 754">
          <a:extLst>
            <a:ext uri="{FF2B5EF4-FFF2-40B4-BE49-F238E27FC236}">
              <a16:creationId xmlns:a16="http://schemas.microsoft.com/office/drawing/2014/main" id="{C055855D-E9FC-46E8-A250-5A5ABC33E7C1}"/>
            </a:ext>
          </a:extLst>
        </xdr:cNvPr>
        <xdr:cNvSpPr/>
      </xdr:nvSpPr>
      <xdr:spPr>
        <a:xfrm>
          <a:off x="15430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1905</xdr:rowOff>
    </xdr:from>
    <xdr:to>
      <xdr:col>85</xdr:col>
      <xdr:colOff>127000</xdr:colOff>
      <xdr:row>83</xdr:row>
      <xdr:rowOff>15239</xdr:rowOff>
    </xdr:to>
    <xdr:cxnSp macro="">
      <xdr:nvCxnSpPr>
        <xdr:cNvPr id="756" name="直線コネクタ 755">
          <a:extLst>
            <a:ext uri="{FF2B5EF4-FFF2-40B4-BE49-F238E27FC236}">
              <a16:creationId xmlns:a16="http://schemas.microsoft.com/office/drawing/2014/main" id="{B00FC3B3-A36C-4B0B-B7ED-B3F29DCA58EB}"/>
            </a:ext>
          </a:extLst>
        </xdr:cNvPr>
        <xdr:cNvCxnSpPr/>
      </xdr:nvCxnSpPr>
      <xdr:spPr>
        <a:xfrm>
          <a:off x="15481300" y="14232255"/>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86361</xdr:rowOff>
    </xdr:from>
    <xdr:to>
      <xdr:col>76</xdr:col>
      <xdr:colOff>165100</xdr:colOff>
      <xdr:row>83</xdr:row>
      <xdr:rowOff>16511</xdr:rowOff>
    </xdr:to>
    <xdr:sp macro="" textlink="">
      <xdr:nvSpPr>
        <xdr:cNvPr id="757" name="楕円 756">
          <a:extLst>
            <a:ext uri="{FF2B5EF4-FFF2-40B4-BE49-F238E27FC236}">
              <a16:creationId xmlns:a16="http://schemas.microsoft.com/office/drawing/2014/main" id="{D76005D1-A4D2-495A-BE64-C5DD001E7E46}"/>
            </a:ext>
          </a:extLst>
        </xdr:cNvPr>
        <xdr:cNvSpPr/>
      </xdr:nvSpPr>
      <xdr:spPr>
        <a:xfrm>
          <a:off x="14541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137161</xdr:rowOff>
    </xdr:from>
    <xdr:to>
      <xdr:col>81</xdr:col>
      <xdr:colOff>50800</xdr:colOff>
      <xdr:row>83</xdr:row>
      <xdr:rowOff>1905</xdr:rowOff>
    </xdr:to>
    <xdr:cxnSp macro="">
      <xdr:nvCxnSpPr>
        <xdr:cNvPr id="758" name="直線コネクタ 757">
          <a:extLst>
            <a:ext uri="{FF2B5EF4-FFF2-40B4-BE49-F238E27FC236}">
              <a16:creationId xmlns:a16="http://schemas.microsoft.com/office/drawing/2014/main" id="{9528FF14-BF65-4FC2-8F70-36000D30FCF9}"/>
            </a:ext>
          </a:extLst>
        </xdr:cNvPr>
        <xdr:cNvCxnSpPr/>
      </xdr:nvCxnSpPr>
      <xdr:spPr>
        <a:xfrm>
          <a:off x="14592300" y="141960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42545</xdr:rowOff>
    </xdr:from>
    <xdr:to>
      <xdr:col>72</xdr:col>
      <xdr:colOff>38100</xdr:colOff>
      <xdr:row>82</xdr:row>
      <xdr:rowOff>144145</xdr:rowOff>
    </xdr:to>
    <xdr:sp macro="" textlink="">
      <xdr:nvSpPr>
        <xdr:cNvPr id="759" name="楕円 758">
          <a:extLst>
            <a:ext uri="{FF2B5EF4-FFF2-40B4-BE49-F238E27FC236}">
              <a16:creationId xmlns:a16="http://schemas.microsoft.com/office/drawing/2014/main" id="{737A2729-39C6-4965-A45A-6F6ADDAA7DA5}"/>
            </a:ext>
          </a:extLst>
        </xdr:cNvPr>
        <xdr:cNvSpPr/>
      </xdr:nvSpPr>
      <xdr:spPr>
        <a:xfrm>
          <a:off x="136525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93345</xdr:rowOff>
    </xdr:from>
    <xdr:to>
      <xdr:col>76</xdr:col>
      <xdr:colOff>114300</xdr:colOff>
      <xdr:row>82</xdr:row>
      <xdr:rowOff>137161</xdr:rowOff>
    </xdr:to>
    <xdr:cxnSp macro="">
      <xdr:nvCxnSpPr>
        <xdr:cNvPr id="760" name="直線コネクタ 759">
          <a:extLst>
            <a:ext uri="{FF2B5EF4-FFF2-40B4-BE49-F238E27FC236}">
              <a16:creationId xmlns:a16="http://schemas.microsoft.com/office/drawing/2014/main" id="{884AF012-1D39-4619-88B7-BCD44EFB6221}"/>
            </a:ext>
          </a:extLst>
        </xdr:cNvPr>
        <xdr:cNvCxnSpPr/>
      </xdr:nvCxnSpPr>
      <xdr:spPr>
        <a:xfrm>
          <a:off x="13703300" y="141522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170180</xdr:rowOff>
    </xdr:from>
    <xdr:to>
      <xdr:col>67</xdr:col>
      <xdr:colOff>101600</xdr:colOff>
      <xdr:row>82</xdr:row>
      <xdr:rowOff>100330</xdr:rowOff>
    </xdr:to>
    <xdr:sp macro="" textlink="">
      <xdr:nvSpPr>
        <xdr:cNvPr id="761" name="楕円 760">
          <a:extLst>
            <a:ext uri="{FF2B5EF4-FFF2-40B4-BE49-F238E27FC236}">
              <a16:creationId xmlns:a16="http://schemas.microsoft.com/office/drawing/2014/main" id="{8B383B9F-A4E1-46E7-BE18-D9437852A097}"/>
            </a:ext>
          </a:extLst>
        </xdr:cNvPr>
        <xdr:cNvSpPr/>
      </xdr:nvSpPr>
      <xdr:spPr>
        <a:xfrm>
          <a:off x="12763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49530</xdr:rowOff>
    </xdr:from>
    <xdr:to>
      <xdr:col>71</xdr:col>
      <xdr:colOff>177800</xdr:colOff>
      <xdr:row>82</xdr:row>
      <xdr:rowOff>93345</xdr:rowOff>
    </xdr:to>
    <xdr:cxnSp macro="">
      <xdr:nvCxnSpPr>
        <xdr:cNvPr id="762" name="直線コネクタ 761">
          <a:extLst>
            <a:ext uri="{FF2B5EF4-FFF2-40B4-BE49-F238E27FC236}">
              <a16:creationId xmlns:a16="http://schemas.microsoft.com/office/drawing/2014/main" id="{03CA8BED-840F-4FC9-87E7-36DC0166FA74}"/>
            </a:ext>
          </a:extLst>
        </xdr:cNvPr>
        <xdr:cNvCxnSpPr/>
      </xdr:nvCxnSpPr>
      <xdr:spPr>
        <a:xfrm>
          <a:off x="12814300" y="141084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763" name="n_1aveValue【消防施設】&#10;有形固定資産減価償却率">
          <a:extLst>
            <a:ext uri="{FF2B5EF4-FFF2-40B4-BE49-F238E27FC236}">
              <a16:creationId xmlns:a16="http://schemas.microsoft.com/office/drawing/2014/main" id="{A05E9DE5-1EE6-4C8B-BA51-FE84E8C6A2B8}"/>
            </a:ext>
          </a:extLst>
        </xdr:cNvPr>
        <xdr:cNvSpPr txBox="1"/>
      </xdr:nvSpPr>
      <xdr:spPr>
        <a:xfrm>
          <a:off x="15266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764" name="n_2aveValue【消防施設】&#10;有形固定資産減価償却率">
          <a:extLst>
            <a:ext uri="{FF2B5EF4-FFF2-40B4-BE49-F238E27FC236}">
              <a16:creationId xmlns:a16="http://schemas.microsoft.com/office/drawing/2014/main" id="{00E5FB4A-A172-4816-977C-5DBC9B53D7AE}"/>
            </a:ext>
          </a:extLst>
        </xdr:cNvPr>
        <xdr:cNvSpPr txBox="1"/>
      </xdr:nvSpPr>
      <xdr:spPr>
        <a:xfrm>
          <a:off x="14389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765" name="n_3aveValue【消防施設】&#10;有形固定資産減価償却率">
          <a:extLst>
            <a:ext uri="{FF2B5EF4-FFF2-40B4-BE49-F238E27FC236}">
              <a16:creationId xmlns:a16="http://schemas.microsoft.com/office/drawing/2014/main" id="{B585E3A1-CDAD-48F2-9FC1-5BAA80648F55}"/>
            </a:ext>
          </a:extLst>
        </xdr:cNvPr>
        <xdr:cNvSpPr txBox="1"/>
      </xdr:nvSpPr>
      <xdr:spPr>
        <a:xfrm>
          <a:off x="13500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12082</xdr:rowOff>
    </xdr:from>
    <xdr:ext cx="405111" cy="259045"/>
    <xdr:sp macro="" textlink="">
      <xdr:nvSpPr>
        <xdr:cNvPr id="766" name="n_4aveValue【消防施設】&#10;有形固定資産減価償却率">
          <a:extLst>
            <a:ext uri="{FF2B5EF4-FFF2-40B4-BE49-F238E27FC236}">
              <a16:creationId xmlns:a16="http://schemas.microsoft.com/office/drawing/2014/main" id="{FA2EC8D0-83BA-4B27-B77F-FC0C8F71DAC5}"/>
            </a:ext>
          </a:extLst>
        </xdr:cNvPr>
        <xdr:cNvSpPr txBox="1"/>
      </xdr:nvSpPr>
      <xdr:spPr>
        <a:xfrm>
          <a:off x="126117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43832</xdr:rowOff>
    </xdr:from>
    <xdr:ext cx="405111" cy="259045"/>
    <xdr:sp macro="" textlink="">
      <xdr:nvSpPr>
        <xdr:cNvPr id="767" name="n_1mainValue【消防施設】&#10;有形固定資産減価償却率">
          <a:extLst>
            <a:ext uri="{FF2B5EF4-FFF2-40B4-BE49-F238E27FC236}">
              <a16:creationId xmlns:a16="http://schemas.microsoft.com/office/drawing/2014/main" id="{6944102C-276E-40AB-A555-8F94B02E0DD9}"/>
            </a:ext>
          </a:extLst>
        </xdr:cNvPr>
        <xdr:cNvSpPr txBox="1"/>
      </xdr:nvSpPr>
      <xdr:spPr>
        <a:xfrm>
          <a:off x="152660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7638</xdr:rowOff>
    </xdr:from>
    <xdr:ext cx="405111" cy="259045"/>
    <xdr:sp macro="" textlink="">
      <xdr:nvSpPr>
        <xdr:cNvPr id="768" name="n_2mainValue【消防施設】&#10;有形固定資産減価償却率">
          <a:extLst>
            <a:ext uri="{FF2B5EF4-FFF2-40B4-BE49-F238E27FC236}">
              <a16:creationId xmlns:a16="http://schemas.microsoft.com/office/drawing/2014/main" id="{943835D2-4E1A-4189-92D7-E9BC41696553}"/>
            </a:ext>
          </a:extLst>
        </xdr:cNvPr>
        <xdr:cNvSpPr txBox="1"/>
      </xdr:nvSpPr>
      <xdr:spPr>
        <a:xfrm>
          <a:off x="14389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135272</xdr:rowOff>
    </xdr:from>
    <xdr:ext cx="405111" cy="259045"/>
    <xdr:sp macro="" textlink="">
      <xdr:nvSpPr>
        <xdr:cNvPr id="769" name="n_3mainValue【消防施設】&#10;有形固定資産減価償却率">
          <a:extLst>
            <a:ext uri="{FF2B5EF4-FFF2-40B4-BE49-F238E27FC236}">
              <a16:creationId xmlns:a16="http://schemas.microsoft.com/office/drawing/2014/main" id="{99340B19-518C-4021-AE2A-172D62E6BC1A}"/>
            </a:ext>
          </a:extLst>
        </xdr:cNvPr>
        <xdr:cNvSpPr txBox="1"/>
      </xdr:nvSpPr>
      <xdr:spPr>
        <a:xfrm>
          <a:off x="13500744" y="1419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91457</xdr:rowOff>
    </xdr:from>
    <xdr:ext cx="405111" cy="259045"/>
    <xdr:sp macro="" textlink="">
      <xdr:nvSpPr>
        <xdr:cNvPr id="770" name="n_4mainValue【消防施設】&#10;有形固定資産減価償却率">
          <a:extLst>
            <a:ext uri="{FF2B5EF4-FFF2-40B4-BE49-F238E27FC236}">
              <a16:creationId xmlns:a16="http://schemas.microsoft.com/office/drawing/2014/main" id="{4DBC9CC4-F738-4E4E-859D-9831AF09D077}"/>
            </a:ext>
          </a:extLst>
        </xdr:cNvPr>
        <xdr:cNvSpPr txBox="1"/>
      </xdr:nvSpPr>
      <xdr:spPr>
        <a:xfrm>
          <a:off x="12611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BAE79984-823F-478C-AE25-B434A487083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27010EF8-32EE-44DC-B011-A4428CAE6E9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85AFABF5-ABB8-477E-AAC4-556C9461710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049BFEAE-F2AF-453C-822D-CFC7B0105C4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C59D1CFC-D53B-44C8-BC18-17B944420BA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BB51F234-188E-4DBD-BD71-A13F1CA3229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E95749D6-793C-4F3F-B0F2-E4E3F0214D9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07A5CEF3-C404-4BAB-A8C6-9FC00A47340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28A86BEE-9D24-4FEA-94F7-E2A3D458AC3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8039945D-A8B9-4C28-94C5-E71901FF4E9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9711E7FD-AB8E-4370-8EC9-F24BB2FF5AAB}"/>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B6E96A58-936D-4584-B65E-5612BCF4FF2B}"/>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72D10EE5-6006-4082-9FC0-61FD2E2345F5}"/>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F025F16F-8271-4991-9461-155EB0BB90BF}"/>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77A5B4B1-F2CE-4F8C-9ACD-BE6A8579579C}"/>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817A797B-D646-4FA9-9D9B-ADF204F46586}"/>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A242245B-F96E-4C58-A461-4A9A54E756FA}"/>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11D3A7D7-EA97-4061-8690-A9FE28D356DE}"/>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5BA2711F-834A-4894-81DA-6CB783D8BCCA}"/>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9DECF114-4EA7-4C5E-B6E0-26B48243253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5940C379-D3CA-4ECB-A330-D333DE86C41B}"/>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2F7700DB-8105-433A-A0A6-F4CBDECDF293}"/>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52C5A531-B6D2-44D7-9A5B-F1D69FA6536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D1DB2A99-5B05-48FE-A244-A3A992CDB98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F6B8DBE8-4784-4BA2-B508-B0727C053D3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22764489-31F8-422B-9146-810ADB770CD2}"/>
            </a:ext>
          </a:extLst>
        </xdr:cNvPr>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A0F150FE-386C-43F8-BD91-431915C3393E}"/>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B064B570-04AD-49C8-AFF3-F6B53B763F9B}"/>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122D2369-0AC7-4E55-80F9-9FA0AF1B3B9F}"/>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B3BD7C8E-6AAB-457D-9A9C-BA4AB02DC350}"/>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801" name="【消防施設】&#10;一人当たり面積平均値テキスト">
          <a:extLst>
            <a:ext uri="{FF2B5EF4-FFF2-40B4-BE49-F238E27FC236}">
              <a16:creationId xmlns:a16="http://schemas.microsoft.com/office/drawing/2014/main" id="{EDBEBEF1-B4DC-48CD-B3FA-11F02DCF8EC2}"/>
            </a:ext>
          </a:extLst>
        </xdr:cNvPr>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82FC5EB0-8ED7-403B-BC91-FA81F48661EC}"/>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0522D45A-7982-4E68-B6C9-AD8E63C1570F}"/>
            </a:ext>
          </a:extLst>
        </xdr:cNvPr>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F5D3B235-3635-474B-85AA-DA5E26694930}"/>
            </a:ext>
          </a:extLst>
        </xdr:cNvPr>
        <xdr:cNvSpPr/>
      </xdr:nvSpPr>
      <xdr:spPr>
        <a:xfrm>
          <a:off x="20383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F24C35BC-1EB5-40E9-AA2D-6A2387E60922}"/>
            </a:ext>
          </a:extLst>
        </xdr:cNvPr>
        <xdr:cNvSpPr/>
      </xdr:nvSpPr>
      <xdr:spPr>
        <a:xfrm>
          <a:off x="19494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37B8D445-AE94-4B7B-964B-35F7B99E5933}"/>
            </a:ext>
          </a:extLst>
        </xdr:cNvPr>
        <xdr:cNvSpPr/>
      </xdr:nvSpPr>
      <xdr:spPr>
        <a:xfrm>
          <a:off x="18605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DC47BBE5-9FFF-402F-BBDE-DDEF4A3B51A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E3F59069-B182-420D-94BA-9021A285A2E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5097ADAC-F9A7-4D91-BABC-85F9184E461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4F55B79C-37B8-4AA3-B3CF-ED2EB136BC6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BBAB738A-23A1-48FA-B533-D8875189D86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166914</xdr:rowOff>
    </xdr:from>
    <xdr:to>
      <xdr:col>116</xdr:col>
      <xdr:colOff>114300</xdr:colOff>
      <xdr:row>85</xdr:row>
      <xdr:rowOff>97064</xdr:rowOff>
    </xdr:to>
    <xdr:sp macro="" textlink="">
      <xdr:nvSpPr>
        <xdr:cNvPr id="812" name="楕円 811">
          <a:extLst>
            <a:ext uri="{FF2B5EF4-FFF2-40B4-BE49-F238E27FC236}">
              <a16:creationId xmlns:a16="http://schemas.microsoft.com/office/drawing/2014/main" id="{B6BC0DEB-FAC6-44A8-9468-CB317CE31AB8}"/>
            </a:ext>
          </a:extLst>
        </xdr:cNvPr>
        <xdr:cNvSpPr/>
      </xdr:nvSpPr>
      <xdr:spPr>
        <a:xfrm>
          <a:off x="221107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145341</xdr:rowOff>
    </xdr:from>
    <xdr:ext cx="469744" cy="259045"/>
    <xdr:sp macro="" textlink="">
      <xdr:nvSpPr>
        <xdr:cNvPr id="813" name="【消防施設】&#10;一人当たり面積該当値テキスト">
          <a:extLst>
            <a:ext uri="{FF2B5EF4-FFF2-40B4-BE49-F238E27FC236}">
              <a16:creationId xmlns:a16="http://schemas.microsoft.com/office/drawing/2014/main" id="{BFFFBCB9-0272-4F97-905B-8DC8B0DAA441}"/>
            </a:ext>
          </a:extLst>
        </xdr:cNvPr>
        <xdr:cNvSpPr txBox="1"/>
      </xdr:nvSpPr>
      <xdr:spPr>
        <a:xfrm>
          <a:off x="22199600"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166914</xdr:rowOff>
    </xdr:from>
    <xdr:to>
      <xdr:col>112</xdr:col>
      <xdr:colOff>38100</xdr:colOff>
      <xdr:row>85</xdr:row>
      <xdr:rowOff>97064</xdr:rowOff>
    </xdr:to>
    <xdr:sp macro="" textlink="">
      <xdr:nvSpPr>
        <xdr:cNvPr id="814" name="楕円 813">
          <a:extLst>
            <a:ext uri="{FF2B5EF4-FFF2-40B4-BE49-F238E27FC236}">
              <a16:creationId xmlns:a16="http://schemas.microsoft.com/office/drawing/2014/main" id="{5A58F7DD-3CB2-4067-9237-A502331A0BD7}"/>
            </a:ext>
          </a:extLst>
        </xdr:cNvPr>
        <xdr:cNvSpPr/>
      </xdr:nvSpPr>
      <xdr:spPr>
        <a:xfrm>
          <a:off x="21272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46264</xdr:rowOff>
    </xdr:from>
    <xdr:to>
      <xdr:col>116</xdr:col>
      <xdr:colOff>63500</xdr:colOff>
      <xdr:row>85</xdr:row>
      <xdr:rowOff>46264</xdr:rowOff>
    </xdr:to>
    <xdr:cxnSp macro="">
      <xdr:nvCxnSpPr>
        <xdr:cNvPr id="815" name="直線コネクタ 814">
          <a:extLst>
            <a:ext uri="{FF2B5EF4-FFF2-40B4-BE49-F238E27FC236}">
              <a16:creationId xmlns:a16="http://schemas.microsoft.com/office/drawing/2014/main" id="{B348D267-3EBE-454A-AF3D-BFD76EEF4268}"/>
            </a:ext>
          </a:extLst>
        </xdr:cNvPr>
        <xdr:cNvCxnSpPr/>
      </xdr:nvCxnSpPr>
      <xdr:spPr>
        <a:xfrm>
          <a:off x="21323300" y="146195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166914</xdr:rowOff>
    </xdr:from>
    <xdr:to>
      <xdr:col>107</xdr:col>
      <xdr:colOff>101600</xdr:colOff>
      <xdr:row>85</xdr:row>
      <xdr:rowOff>97064</xdr:rowOff>
    </xdr:to>
    <xdr:sp macro="" textlink="">
      <xdr:nvSpPr>
        <xdr:cNvPr id="816" name="楕円 815">
          <a:extLst>
            <a:ext uri="{FF2B5EF4-FFF2-40B4-BE49-F238E27FC236}">
              <a16:creationId xmlns:a16="http://schemas.microsoft.com/office/drawing/2014/main" id="{A611392F-3836-4912-9ECF-8B3C6E669148}"/>
            </a:ext>
          </a:extLst>
        </xdr:cNvPr>
        <xdr:cNvSpPr/>
      </xdr:nvSpPr>
      <xdr:spPr>
        <a:xfrm>
          <a:off x="20383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46264</xdr:rowOff>
    </xdr:from>
    <xdr:to>
      <xdr:col>111</xdr:col>
      <xdr:colOff>177800</xdr:colOff>
      <xdr:row>85</xdr:row>
      <xdr:rowOff>46264</xdr:rowOff>
    </xdr:to>
    <xdr:cxnSp macro="">
      <xdr:nvCxnSpPr>
        <xdr:cNvPr id="817" name="直線コネクタ 816">
          <a:extLst>
            <a:ext uri="{FF2B5EF4-FFF2-40B4-BE49-F238E27FC236}">
              <a16:creationId xmlns:a16="http://schemas.microsoft.com/office/drawing/2014/main" id="{9E1CC522-D2FF-495A-B7CB-43DBFC6F6E36}"/>
            </a:ext>
          </a:extLst>
        </xdr:cNvPr>
        <xdr:cNvCxnSpPr/>
      </xdr:nvCxnSpPr>
      <xdr:spPr>
        <a:xfrm>
          <a:off x="20434300" y="14619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166914</xdr:rowOff>
    </xdr:from>
    <xdr:to>
      <xdr:col>102</xdr:col>
      <xdr:colOff>165100</xdr:colOff>
      <xdr:row>85</xdr:row>
      <xdr:rowOff>97064</xdr:rowOff>
    </xdr:to>
    <xdr:sp macro="" textlink="">
      <xdr:nvSpPr>
        <xdr:cNvPr id="818" name="楕円 817">
          <a:extLst>
            <a:ext uri="{FF2B5EF4-FFF2-40B4-BE49-F238E27FC236}">
              <a16:creationId xmlns:a16="http://schemas.microsoft.com/office/drawing/2014/main" id="{BE64FBAF-4D8B-4D2A-82EF-6FDC68F5B5D1}"/>
            </a:ext>
          </a:extLst>
        </xdr:cNvPr>
        <xdr:cNvSpPr/>
      </xdr:nvSpPr>
      <xdr:spPr>
        <a:xfrm>
          <a:off x="19494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46264</xdr:rowOff>
    </xdr:from>
    <xdr:to>
      <xdr:col>107</xdr:col>
      <xdr:colOff>50800</xdr:colOff>
      <xdr:row>85</xdr:row>
      <xdr:rowOff>46264</xdr:rowOff>
    </xdr:to>
    <xdr:cxnSp macro="">
      <xdr:nvCxnSpPr>
        <xdr:cNvPr id="819" name="直線コネクタ 818">
          <a:extLst>
            <a:ext uri="{FF2B5EF4-FFF2-40B4-BE49-F238E27FC236}">
              <a16:creationId xmlns:a16="http://schemas.microsoft.com/office/drawing/2014/main" id="{E6E09788-07CB-45B7-AB62-92F49F173C31}"/>
            </a:ext>
          </a:extLst>
        </xdr:cNvPr>
        <xdr:cNvCxnSpPr/>
      </xdr:nvCxnSpPr>
      <xdr:spPr>
        <a:xfrm>
          <a:off x="19545300" y="14619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166914</xdr:rowOff>
    </xdr:from>
    <xdr:to>
      <xdr:col>98</xdr:col>
      <xdr:colOff>38100</xdr:colOff>
      <xdr:row>85</xdr:row>
      <xdr:rowOff>97064</xdr:rowOff>
    </xdr:to>
    <xdr:sp macro="" textlink="">
      <xdr:nvSpPr>
        <xdr:cNvPr id="820" name="楕円 819">
          <a:extLst>
            <a:ext uri="{FF2B5EF4-FFF2-40B4-BE49-F238E27FC236}">
              <a16:creationId xmlns:a16="http://schemas.microsoft.com/office/drawing/2014/main" id="{DD34BBF4-B76E-49A8-B1A4-F90544AE731F}"/>
            </a:ext>
          </a:extLst>
        </xdr:cNvPr>
        <xdr:cNvSpPr/>
      </xdr:nvSpPr>
      <xdr:spPr>
        <a:xfrm>
          <a:off x="18605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46264</xdr:rowOff>
    </xdr:from>
    <xdr:to>
      <xdr:col>102</xdr:col>
      <xdr:colOff>114300</xdr:colOff>
      <xdr:row>85</xdr:row>
      <xdr:rowOff>46264</xdr:rowOff>
    </xdr:to>
    <xdr:cxnSp macro="">
      <xdr:nvCxnSpPr>
        <xdr:cNvPr id="821" name="直線コネクタ 820">
          <a:extLst>
            <a:ext uri="{FF2B5EF4-FFF2-40B4-BE49-F238E27FC236}">
              <a16:creationId xmlns:a16="http://schemas.microsoft.com/office/drawing/2014/main" id="{CADE0065-38DC-44EB-A41B-ECAF9285047B}"/>
            </a:ext>
          </a:extLst>
        </xdr:cNvPr>
        <xdr:cNvCxnSpPr/>
      </xdr:nvCxnSpPr>
      <xdr:spPr>
        <a:xfrm>
          <a:off x="18656300" y="14619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34670</xdr:rowOff>
    </xdr:from>
    <xdr:ext cx="469744" cy="259045"/>
    <xdr:sp macro="" textlink="">
      <xdr:nvSpPr>
        <xdr:cNvPr id="822" name="n_1aveValue【消防施設】&#10;一人当たり面積">
          <a:extLst>
            <a:ext uri="{FF2B5EF4-FFF2-40B4-BE49-F238E27FC236}">
              <a16:creationId xmlns:a16="http://schemas.microsoft.com/office/drawing/2014/main" id="{B3FC2DC1-2765-404B-BD3E-F4857D156B81}"/>
            </a:ext>
          </a:extLst>
        </xdr:cNvPr>
        <xdr:cNvSpPr txBox="1"/>
      </xdr:nvSpPr>
      <xdr:spPr>
        <a:xfrm>
          <a:off x="21075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45556</xdr:rowOff>
    </xdr:from>
    <xdr:ext cx="469744" cy="259045"/>
    <xdr:sp macro="" textlink="">
      <xdr:nvSpPr>
        <xdr:cNvPr id="823" name="n_2aveValue【消防施設】&#10;一人当たり面積">
          <a:extLst>
            <a:ext uri="{FF2B5EF4-FFF2-40B4-BE49-F238E27FC236}">
              <a16:creationId xmlns:a16="http://schemas.microsoft.com/office/drawing/2014/main" id="{6BFCFECA-40DF-4B9F-A0D2-5BA0B5FDB797}"/>
            </a:ext>
          </a:extLst>
        </xdr:cNvPr>
        <xdr:cNvSpPr txBox="1"/>
      </xdr:nvSpPr>
      <xdr:spPr>
        <a:xfrm>
          <a:off x="20199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45556</xdr:rowOff>
    </xdr:from>
    <xdr:ext cx="469744" cy="259045"/>
    <xdr:sp macro="" textlink="">
      <xdr:nvSpPr>
        <xdr:cNvPr id="824" name="n_3aveValue【消防施設】&#10;一人当たり面積">
          <a:extLst>
            <a:ext uri="{FF2B5EF4-FFF2-40B4-BE49-F238E27FC236}">
              <a16:creationId xmlns:a16="http://schemas.microsoft.com/office/drawing/2014/main" id="{306A23D6-A8AC-4AE7-89E9-D30AA2DD5BF2}"/>
            </a:ext>
          </a:extLst>
        </xdr:cNvPr>
        <xdr:cNvSpPr txBox="1"/>
      </xdr:nvSpPr>
      <xdr:spPr>
        <a:xfrm>
          <a:off x="19310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45556</xdr:rowOff>
    </xdr:from>
    <xdr:ext cx="469744" cy="259045"/>
    <xdr:sp macro="" textlink="">
      <xdr:nvSpPr>
        <xdr:cNvPr id="825" name="n_4aveValue【消防施設】&#10;一人当たり面積">
          <a:extLst>
            <a:ext uri="{FF2B5EF4-FFF2-40B4-BE49-F238E27FC236}">
              <a16:creationId xmlns:a16="http://schemas.microsoft.com/office/drawing/2014/main" id="{A80A8362-0906-45A6-A242-3478723121C7}"/>
            </a:ext>
          </a:extLst>
        </xdr:cNvPr>
        <xdr:cNvSpPr txBox="1"/>
      </xdr:nvSpPr>
      <xdr:spPr>
        <a:xfrm>
          <a:off x="18421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88191</xdr:rowOff>
    </xdr:from>
    <xdr:ext cx="469744" cy="259045"/>
    <xdr:sp macro="" textlink="">
      <xdr:nvSpPr>
        <xdr:cNvPr id="826" name="n_1mainValue【消防施設】&#10;一人当たり面積">
          <a:extLst>
            <a:ext uri="{FF2B5EF4-FFF2-40B4-BE49-F238E27FC236}">
              <a16:creationId xmlns:a16="http://schemas.microsoft.com/office/drawing/2014/main" id="{81658BFE-273F-4C04-BF48-651ADE000DFB}"/>
            </a:ext>
          </a:extLst>
        </xdr:cNvPr>
        <xdr:cNvSpPr txBox="1"/>
      </xdr:nvSpPr>
      <xdr:spPr>
        <a:xfrm>
          <a:off x="210757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88191</xdr:rowOff>
    </xdr:from>
    <xdr:ext cx="469744" cy="259045"/>
    <xdr:sp macro="" textlink="">
      <xdr:nvSpPr>
        <xdr:cNvPr id="827" name="n_2mainValue【消防施設】&#10;一人当たり面積">
          <a:extLst>
            <a:ext uri="{FF2B5EF4-FFF2-40B4-BE49-F238E27FC236}">
              <a16:creationId xmlns:a16="http://schemas.microsoft.com/office/drawing/2014/main" id="{39EA8AD5-7832-4E07-8067-270FB89A66CB}"/>
            </a:ext>
          </a:extLst>
        </xdr:cNvPr>
        <xdr:cNvSpPr txBox="1"/>
      </xdr:nvSpPr>
      <xdr:spPr>
        <a:xfrm>
          <a:off x="201994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88191</xdr:rowOff>
    </xdr:from>
    <xdr:ext cx="469744" cy="259045"/>
    <xdr:sp macro="" textlink="">
      <xdr:nvSpPr>
        <xdr:cNvPr id="828" name="n_3mainValue【消防施設】&#10;一人当たり面積">
          <a:extLst>
            <a:ext uri="{FF2B5EF4-FFF2-40B4-BE49-F238E27FC236}">
              <a16:creationId xmlns:a16="http://schemas.microsoft.com/office/drawing/2014/main" id="{EE590412-39A4-4A4B-8C9A-EE702C7575DF}"/>
            </a:ext>
          </a:extLst>
        </xdr:cNvPr>
        <xdr:cNvSpPr txBox="1"/>
      </xdr:nvSpPr>
      <xdr:spPr>
        <a:xfrm>
          <a:off x="193104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88191</xdr:rowOff>
    </xdr:from>
    <xdr:ext cx="469744" cy="259045"/>
    <xdr:sp macro="" textlink="">
      <xdr:nvSpPr>
        <xdr:cNvPr id="829" name="n_4mainValue【消防施設】&#10;一人当たり面積">
          <a:extLst>
            <a:ext uri="{FF2B5EF4-FFF2-40B4-BE49-F238E27FC236}">
              <a16:creationId xmlns:a16="http://schemas.microsoft.com/office/drawing/2014/main" id="{CD3CF311-1C0C-4FDE-89EA-E26A9E4393B0}"/>
            </a:ext>
          </a:extLst>
        </xdr:cNvPr>
        <xdr:cNvSpPr txBox="1"/>
      </xdr:nvSpPr>
      <xdr:spPr>
        <a:xfrm>
          <a:off x="184214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AD6DFE03-D029-4994-B46A-D86774260DE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50C8F399-9BD3-456E-B79F-C99CBB6E6C1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A94BD531-BB53-4325-BDC6-B3EC73746CB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B5BFFAFC-AF85-41AC-968D-5C497594F3E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E3C7577A-3CEE-4579-BA73-0DA35FD989F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2EA97762-7A94-4D68-B3E5-875B3B9A56F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55C85B64-9AAB-4252-9E4C-CA94C336AB5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F833A028-5BBA-4DA4-A623-B10BCF10D77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7F636B8B-09CE-441E-9F94-CBEFBEBDC75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190E078E-5588-4D0B-B35D-B4E473F3544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E6B94550-EFAE-41A1-8270-70693E33CE6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835D0A54-ECD1-4BC8-A1CF-8A8943973B2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90AC933A-AB41-42FE-9FBE-1CB1A8C38D1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49FA9DF1-0503-481D-8A03-BB0E96A7958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7E224455-523C-4F70-AECD-5629EB63AF3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84BF8294-3CC5-42BA-842C-2A7023E1145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74C2CB32-E2BD-451C-9724-68BD4F45563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1699B2BA-61FC-46A2-8639-9662C973C41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84073CA8-022A-4425-91CA-02199D335C9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9F7F2119-3B3F-43ED-89EC-EEEDEC615E9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B6E8925D-7ACC-409A-99A7-CBA1A7999337}"/>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15497819-D332-41CD-B8D5-5FF0DEA122E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60D3958D-077D-4388-A0C0-A4AD8A1E454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D903F653-3008-4095-9FE6-F9EC3B9FE71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5426551E-4312-4E48-9E16-0DDE93EB31D6}"/>
            </a:ext>
          </a:extLst>
        </xdr:cNvPr>
        <xdr:cNvCxnSpPr/>
      </xdr:nvCxnSpPr>
      <xdr:spPr>
        <a:xfrm flipV="1">
          <a:off x="16318864" y="17047845"/>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AFB08198-0963-47A3-A06B-F51EE3E7D7C3}"/>
            </a:ext>
          </a:extLst>
        </xdr:cNvPr>
        <xdr:cNvSpPr txBox="1"/>
      </xdr:nvSpPr>
      <xdr:spPr>
        <a:xfrm>
          <a:off x="16357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178D3CF9-916A-43C0-9F1F-0E70417CA88F}"/>
            </a:ext>
          </a:extLst>
        </xdr:cNvPr>
        <xdr:cNvCxnSpPr/>
      </xdr:nvCxnSpPr>
      <xdr:spPr>
        <a:xfrm>
          <a:off x="16230600" y="1843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AF33F2ED-93B9-43B5-AEDD-83B435EA523B}"/>
            </a:ext>
          </a:extLst>
        </xdr:cNvPr>
        <xdr:cNvSpPr txBox="1"/>
      </xdr:nvSpPr>
      <xdr:spPr>
        <a:xfrm>
          <a:off x="16357600" y="1682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82E494BD-CF34-4BE9-A1B0-C9110BFA5856}"/>
            </a:ext>
          </a:extLst>
        </xdr:cNvPr>
        <xdr:cNvCxnSpPr/>
      </xdr:nvCxnSpPr>
      <xdr:spPr>
        <a:xfrm>
          <a:off x="16230600" y="1704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93363</xdr:rowOff>
    </xdr:from>
    <xdr:ext cx="405111" cy="259045"/>
    <xdr:sp macro="" textlink="">
      <xdr:nvSpPr>
        <xdr:cNvPr id="859" name="【庁舎】&#10;有形固定資産減価償却率平均値テキスト">
          <a:extLst>
            <a:ext uri="{FF2B5EF4-FFF2-40B4-BE49-F238E27FC236}">
              <a16:creationId xmlns:a16="http://schemas.microsoft.com/office/drawing/2014/main" id="{6AEDC147-F9D3-42C3-92FE-1A730265C295}"/>
            </a:ext>
          </a:extLst>
        </xdr:cNvPr>
        <xdr:cNvSpPr txBox="1"/>
      </xdr:nvSpPr>
      <xdr:spPr>
        <a:xfrm>
          <a:off x="16357600" y="17752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14F2819C-820A-4A55-96AA-CE247DBE5642}"/>
            </a:ext>
          </a:extLst>
        </xdr:cNvPr>
        <xdr:cNvSpPr/>
      </xdr:nvSpPr>
      <xdr:spPr>
        <a:xfrm>
          <a:off x="162687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0114B9FE-4D2A-470D-93BC-B88E6A99A822}"/>
            </a:ext>
          </a:extLst>
        </xdr:cNvPr>
        <xdr:cNvSpPr/>
      </xdr:nvSpPr>
      <xdr:spPr>
        <a:xfrm>
          <a:off x="154305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563C6E85-47E3-45F0-AB28-720531C81679}"/>
            </a:ext>
          </a:extLst>
        </xdr:cNvPr>
        <xdr:cNvSpPr/>
      </xdr:nvSpPr>
      <xdr:spPr>
        <a:xfrm>
          <a:off x="145415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578F0949-D701-44B9-8E19-B1DC99D92BFD}"/>
            </a:ext>
          </a:extLst>
        </xdr:cNvPr>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8DEAABAF-D93E-4CA6-8BCC-297AF081BB57}"/>
            </a:ext>
          </a:extLst>
        </xdr:cNvPr>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1B486CBC-FCF2-4998-9BBC-1B4AEBEC9F9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7CFD71C2-5819-49E7-BF5D-8EC4E6C8A24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9B77E26E-026E-4175-85AE-57094AC3729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9CF817F7-3AE2-4502-B7FB-279992B4389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328899BB-38DB-432A-ACAB-DFA751DB4D8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15875</xdr:rowOff>
    </xdr:from>
    <xdr:to>
      <xdr:col>85</xdr:col>
      <xdr:colOff>177800</xdr:colOff>
      <xdr:row>101</xdr:row>
      <xdr:rowOff>117475</xdr:rowOff>
    </xdr:to>
    <xdr:sp macro="" textlink="">
      <xdr:nvSpPr>
        <xdr:cNvPr id="870" name="楕円 869">
          <a:extLst>
            <a:ext uri="{FF2B5EF4-FFF2-40B4-BE49-F238E27FC236}">
              <a16:creationId xmlns:a16="http://schemas.microsoft.com/office/drawing/2014/main" id="{B31D09A1-6BFD-4A98-9164-781A05E46084}"/>
            </a:ext>
          </a:extLst>
        </xdr:cNvPr>
        <xdr:cNvSpPr/>
      </xdr:nvSpPr>
      <xdr:spPr>
        <a:xfrm>
          <a:off x="16268700" y="1733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38752</xdr:rowOff>
    </xdr:from>
    <xdr:ext cx="405111" cy="259045"/>
    <xdr:sp macro="" textlink="">
      <xdr:nvSpPr>
        <xdr:cNvPr id="871" name="【庁舎】&#10;有形固定資産減価償却率該当値テキスト">
          <a:extLst>
            <a:ext uri="{FF2B5EF4-FFF2-40B4-BE49-F238E27FC236}">
              <a16:creationId xmlns:a16="http://schemas.microsoft.com/office/drawing/2014/main" id="{97621BCB-B925-4356-BA3A-E34BE90D8E71}"/>
            </a:ext>
          </a:extLst>
        </xdr:cNvPr>
        <xdr:cNvSpPr txBox="1"/>
      </xdr:nvSpPr>
      <xdr:spPr>
        <a:xfrm>
          <a:off x="16357600" y="1718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132080</xdr:rowOff>
    </xdr:from>
    <xdr:to>
      <xdr:col>81</xdr:col>
      <xdr:colOff>101600</xdr:colOff>
      <xdr:row>101</xdr:row>
      <xdr:rowOff>62230</xdr:rowOff>
    </xdr:to>
    <xdr:sp macro="" textlink="">
      <xdr:nvSpPr>
        <xdr:cNvPr id="872" name="楕円 871">
          <a:extLst>
            <a:ext uri="{FF2B5EF4-FFF2-40B4-BE49-F238E27FC236}">
              <a16:creationId xmlns:a16="http://schemas.microsoft.com/office/drawing/2014/main" id="{B80B8453-4E5F-4119-930F-98397A92C08E}"/>
            </a:ext>
          </a:extLst>
        </xdr:cNvPr>
        <xdr:cNvSpPr/>
      </xdr:nvSpPr>
      <xdr:spPr>
        <a:xfrm>
          <a:off x="15430500" y="1727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11430</xdr:rowOff>
    </xdr:from>
    <xdr:to>
      <xdr:col>85</xdr:col>
      <xdr:colOff>127000</xdr:colOff>
      <xdr:row>101</xdr:row>
      <xdr:rowOff>66675</xdr:rowOff>
    </xdr:to>
    <xdr:cxnSp macro="">
      <xdr:nvCxnSpPr>
        <xdr:cNvPr id="873" name="直線コネクタ 872">
          <a:extLst>
            <a:ext uri="{FF2B5EF4-FFF2-40B4-BE49-F238E27FC236}">
              <a16:creationId xmlns:a16="http://schemas.microsoft.com/office/drawing/2014/main" id="{658075C5-779A-4C64-A684-02CDA0356AFB}"/>
            </a:ext>
          </a:extLst>
        </xdr:cNvPr>
        <xdr:cNvCxnSpPr/>
      </xdr:nvCxnSpPr>
      <xdr:spPr>
        <a:xfrm>
          <a:off x="15481300" y="1732788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44450</xdr:rowOff>
    </xdr:from>
    <xdr:to>
      <xdr:col>76</xdr:col>
      <xdr:colOff>165100</xdr:colOff>
      <xdr:row>101</xdr:row>
      <xdr:rowOff>146050</xdr:rowOff>
    </xdr:to>
    <xdr:sp macro="" textlink="">
      <xdr:nvSpPr>
        <xdr:cNvPr id="874" name="楕円 873">
          <a:extLst>
            <a:ext uri="{FF2B5EF4-FFF2-40B4-BE49-F238E27FC236}">
              <a16:creationId xmlns:a16="http://schemas.microsoft.com/office/drawing/2014/main" id="{9C338B67-98CD-494E-8DC2-645903E1236D}"/>
            </a:ext>
          </a:extLst>
        </xdr:cNvPr>
        <xdr:cNvSpPr/>
      </xdr:nvSpPr>
      <xdr:spPr>
        <a:xfrm>
          <a:off x="14541500" y="173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11430</xdr:rowOff>
    </xdr:from>
    <xdr:to>
      <xdr:col>81</xdr:col>
      <xdr:colOff>50800</xdr:colOff>
      <xdr:row>101</xdr:row>
      <xdr:rowOff>95250</xdr:rowOff>
    </xdr:to>
    <xdr:cxnSp macro="">
      <xdr:nvCxnSpPr>
        <xdr:cNvPr id="875" name="直線コネクタ 874">
          <a:extLst>
            <a:ext uri="{FF2B5EF4-FFF2-40B4-BE49-F238E27FC236}">
              <a16:creationId xmlns:a16="http://schemas.microsoft.com/office/drawing/2014/main" id="{03F91879-29C1-4169-B207-E415A680630C}"/>
            </a:ext>
          </a:extLst>
        </xdr:cNvPr>
        <xdr:cNvCxnSpPr/>
      </xdr:nvCxnSpPr>
      <xdr:spPr>
        <a:xfrm flipV="1">
          <a:off x="14592300" y="173278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13970</xdr:rowOff>
    </xdr:from>
    <xdr:to>
      <xdr:col>72</xdr:col>
      <xdr:colOff>38100</xdr:colOff>
      <xdr:row>101</xdr:row>
      <xdr:rowOff>115570</xdr:rowOff>
    </xdr:to>
    <xdr:sp macro="" textlink="">
      <xdr:nvSpPr>
        <xdr:cNvPr id="876" name="楕円 875">
          <a:extLst>
            <a:ext uri="{FF2B5EF4-FFF2-40B4-BE49-F238E27FC236}">
              <a16:creationId xmlns:a16="http://schemas.microsoft.com/office/drawing/2014/main" id="{C7B3A10C-BD79-4777-A5F6-CC047CA826A3}"/>
            </a:ext>
          </a:extLst>
        </xdr:cNvPr>
        <xdr:cNvSpPr/>
      </xdr:nvSpPr>
      <xdr:spPr>
        <a:xfrm>
          <a:off x="13652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64770</xdr:rowOff>
    </xdr:from>
    <xdr:to>
      <xdr:col>76</xdr:col>
      <xdr:colOff>114300</xdr:colOff>
      <xdr:row>101</xdr:row>
      <xdr:rowOff>95250</xdr:rowOff>
    </xdr:to>
    <xdr:cxnSp macro="">
      <xdr:nvCxnSpPr>
        <xdr:cNvPr id="877" name="直線コネクタ 876">
          <a:extLst>
            <a:ext uri="{FF2B5EF4-FFF2-40B4-BE49-F238E27FC236}">
              <a16:creationId xmlns:a16="http://schemas.microsoft.com/office/drawing/2014/main" id="{9871E0A3-69FE-4CB4-B59E-82BF96D98359}"/>
            </a:ext>
          </a:extLst>
        </xdr:cNvPr>
        <xdr:cNvCxnSpPr/>
      </xdr:nvCxnSpPr>
      <xdr:spPr>
        <a:xfrm>
          <a:off x="13703300" y="17381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149225</xdr:rowOff>
    </xdr:from>
    <xdr:to>
      <xdr:col>67</xdr:col>
      <xdr:colOff>101600</xdr:colOff>
      <xdr:row>101</xdr:row>
      <xdr:rowOff>79375</xdr:rowOff>
    </xdr:to>
    <xdr:sp macro="" textlink="">
      <xdr:nvSpPr>
        <xdr:cNvPr id="878" name="楕円 877">
          <a:extLst>
            <a:ext uri="{FF2B5EF4-FFF2-40B4-BE49-F238E27FC236}">
              <a16:creationId xmlns:a16="http://schemas.microsoft.com/office/drawing/2014/main" id="{B34A0D03-4ACB-4BC9-86D3-CF6236851904}"/>
            </a:ext>
          </a:extLst>
        </xdr:cNvPr>
        <xdr:cNvSpPr/>
      </xdr:nvSpPr>
      <xdr:spPr>
        <a:xfrm>
          <a:off x="12763500" y="1729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28575</xdr:rowOff>
    </xdr:from>
    <xdr:to>
      <xdr:col>71</xdr:col>
      <xdr:colOff>177800</xdr:colOff>
      <xdr:row>101</xdr:row>
      <xdr:rowOff>64770</xdr:rowOff>
    </xdr:to>
    <xdr:cxnSp macro="">
      <xdr:nvCxnSpPr>
        <xdr:cNvPr id="879" name="直線コネクタ 878">
          <a:extLst>
            <a:ext uri="{FF2B5EF4-FFF2-40B4-BE49-F238E27FC236}">
              <a16:creationId xmlns:a16="http://schemas.microsoft.com/office/drawing/2014/main" id="{ECB18F15-1895-4077-A3CF-CD7E3D8371F3}"/>
            </a:ext>
          </a:extLst>
        </xdr:cNvPr>
        <xdr:cNvCxnSpPr/>
      </xdr:nvCxnSpPr>
      <xdr:spPr>
        <a:xfrm>
          <a:off x="12814300" y="173450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22877</xdr:rowOff>
    </xdr:from>
    <xdr:ext cx="405111" cy="259045"/>
    <xdr:sp macro="" textlink="">
      <xdr:nvSpPr>
        <xdr:cNvPr id="880" name="n_1aveValue【庁舎】&#10;有形固定資産減価償却率">
          <a:extLst>
            <a:ext uri="{FF2B5EF4-FFF2-40B4-BE49-F238E27FC236}">
              <a16:creationId xmlns:a16="http://schemas.microsoft.com/office/drawing/2014/main" id="{0FAB58F5-500F-4E7F-8B33-86BB08841DF3}"/>
            </a:ext>
          </a:extLst>
        </xdr:cNvPr>
        <xdr:cNvSpPr txBox="1"/>
      </xdr:nvSpPr>
      <xdr:spPr>
        <a:xfrm>
          <a:off x="15266044" y="1785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165752</xdr:rowOff>
    </xdr:from>
    <xdr:ext cx="405111" cy="259045"/>
    <xdr:sp macro="" textlink="">
      <xdr:nvSpPr>
        <xdr:cNvPr id="881" name="n_2aveValue【庁舎】&#10;有形固定資産減価償却率">
          <a:extLst>
            <a:ext uri="{FF2B5EF4-FFF2-40B4-BE49-F238E27FC236}">
              <a16:creationId xmlns:a16="http://schemas.microsoft.com/office/drawing/2014/main" id="{FB8879DD-1E0A-4831-9590-0D8DB1CD57DF}"/>
            </a:ext>
          </a:extLst>
        </xdr:cNvPr>
        <xdr:cNvSpPr txBox="1"/>
      </xdr:nvSpPr>
      <xdr:spPr>
        <a:xfrm>
          <a:off x="14389744" y="1782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139082</xdr:rowOff>
    </xdr:from>
    <xdr:ext cx="405111" cy="259045"/>
    <xdr:sp macro="" textlink="">
      <xdr:nvSpPr>
        <xdr:cNvPr id="882" name="n_3aveValue【庁舎】&#10;有形固定資産減価償却率">
          <a:extLst>
            <a:ext uri="{FF2B5EF4-FFF2-40B4-BE49-F238E27FC236}">
              <a16:creationId xmlns:a16="http://schemas.microsoft.com/office/drawing/2014/main" id="{87AB3931-A6D3-44A1-96D1-9494BE3BE4C2}"/>
            </a:ext>
          </a:extLst>
        </xdr:cNvPr>
        <xdr:cNvSpPr txBox="1"/>
      </xdr:nvSpPr>
      <xdr:spPr>
        <a:xfrm>
          <a:off x="13500744" y="1779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152416</xdr:rowOff>
    </xdr:from>
    <xdr:ext cx="405111" cy="259045"/>
    <xdr:sp macro="" textlink="">
      <xdr:nvSpPr>
        <xdr:cNvPr id="883" name="n_4aveValue【庁舎】&#10;有形固定資産減価償却率">
          <a:extLst>
            <a:ext uri="{FF2B5EF4-FFF2-40B4-BE49-F238E27FC236}">
              <a16:creationId xmlns:a16="http://schemas.microsoft.com/office/drawing/2014/main" id="{A8675838-ADA7-479A-B903-5D5C6186ED47}"/>
            </a:ext>
          </a:extLst>
        </xdr:cNvPr>
        <xdr:cNvSpPr txBox="1"/>
      </xdr:nvSpPr>
      <xdr:spPr>
        <a:xfrm>
          <a:off x="126117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78757</xdr:rowOff>
    </xdr:from>
    <xdr:ext cx="405111" cy="259045"/>
    <xdr:sp macro="" textlink="">
      <xdr:nvSpPr>
        <xdr:cNvPr id="884" name="n_1mainValue【庁舎】&#10;有形固定資産減価償却率">
          <a:extLst>
            <a:ext uri="{FF2B5EF4-FFF2-40B4-BE49-F238E27FC236}">
              <a16:creationId xmlns:a16="http://schemas.microsoft.com/office/drawing/2014/main" id="{BB736807-E2D1-4682-B952-E335293838FF}"/>
            </a:ext>
          </a:extLst>
        </xdr:cNvPr>
        <xdr:cNvSpPr txBox="1"/>
      </xdr:nvSpPr>
      <xdr:spPr>
        <a:xfrm>
          <a:off x="15266044" y="1705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162577</xdr:rowOff>
    </xdr:from>
    <xdr:ext cx="405111" cy="259045"/>
    <xdr:sp macro="" textlink="">
      <xdr:nvSpPr>
        <xdr:cNvPr id="885" name="n_2mainValue【庁舎】&#10;有形固定資産減価償却率">
          <a:extLst>
            <a:ext uri="{FF2B5EF4-FFF2-40B4-BE49-F238E27FC236}">
              <a16:creationId xmlns:a16="http://schemas.microsoft.com/office/drawing/2014/main" id="{EC97D45E-9097-4297-9ECD-1318932AE403}"/>
            </a:ext>
          </a:extLst>
        </xdr:cNvPr>
        <xdr:cNvSpPr txBox="1"/>
      </xdr:nvSpPr>
      <xdr:spPr>
        <a:xfrm>
          <a:off x="14389744" y="1713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132097</xdr:rowOff>
    </xdr:from>
    <xdr:ext cx="405111" cy="259045"/>
    <xdr:sp macro="" textlink="">
      <xdr:nvSpPr>
        <xdr:cNvPr id="886" name="n_3mainValue【庁舎】&#10;有形固定資産減価償却率">
          <a:extLst>
            <a:ext uri="{FF2B5EF4-FFF2-40B4-BE49-F238E27FC236}">
              <a16:creationId xmlns:a16="http://schemas.microsoft.com/office/drawing/2014/main" id="{99B9F39B-40C9-40DF-B746-1AD764D1BC51}"/>
            </a:ext>
          </a:extLst>
        </xdr:cNvPr>
        <xdr:cNvSpPr txBox="1"/>
      </xdr:nvSpPr>
      <xdr:spPr>
        <a:xfrm>
          <a:off x="135007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95902</xdr:rowOff>
    </xdr:from>
    <xdr:ext cx="405111" cy="259045"/>
    <xdr:sp macro="" textlink="">
      <xdr:nvSpPr>
        <xdr:cNvPr id="887" name="n_4mainValue【庁舎】&#10;有形固定資産減価償却率">
          <a:extLst>
            <a:ext uri="{FF2B5EF4-FFF2-40B4-BE49-F238E27FC236}">
              <a16:creationId xmlns:a16="http://schemas.microsoft.com/office/drawing/2014/main" id="{D24989A0-7A6B-4D8E-A181-4F9A84A59B02}"/>
            </a:ext>
          </a:extLst>
        </xdr:cNvPr>
        <xdr:cNvSpPr txBox="1"/>
      </xdr:nvSpPr>
      <xdr:spPr>
        <a:xfrm>
          <a:off x="12611744" y="1706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BE548110-77F1-4C2C-A1E0-DC35DA7AF05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E562522E-3FB2-4575-900D-A69117548C4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133874F7-2408-4162-9893-6D5D38A85BB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A48C61D6-8A97-4778-8C9A-6FA5CDBF767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E7037750-1226-45E3-8BEB-64DB6B15756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FDF63C87-B3C3-4C57-866D-FB428680C3C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CE51389E-829B-4126-8015-70E06770200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66318AAE-6C26-4B31-9F4C-66F93EB096D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6AD96256-C141-4AC1-ABA5-273454BA294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B5F5D62F-EC18-42E9-B3FA-788ACAB0763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FB2F5803-DA0A-4A10-AE0C-2FCCB41DCB73}"/>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F251570C-CFF7-4165-BCFF-2FCA4ECA8C77}"/>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E117D005-C9C5-4563-9027-C6CCE38C014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44CFDB21-A3AE-4EC0-B9D7-8FB75CED6355}"/>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807E56C0-09C1-4C3F-9858-967590D6123B}"/>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3488F9D0-3FB1-45DC-A5AA-93FA4D571F36}"/>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633AC2C2-85EB-4FBE-BBE0-DD37A3CAF973}"/>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92DF3667-51BD-4AB6-98EB-7EC398E57FB6}"/>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B25FCE0D-9EB6-4B30-8ABE-76D9A010764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5F44675D-6E39-4C88-972F-78718EC47FA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A265236D-63A2-4932-A245-A3D9F0426C9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5C2BE340-C5A8-4E32-9A39-40EE0F865A6E}"/>
            </a:ext>
          </a:extLst>
        </xdr:cNvPr>
        <xdr:cNvCxnSpPr/>
      </xdr:nvCxnSpPr>
      <xdr:spPr>
        <a:xfrm flipV="1">
          <a:off x="22160864" y="17180052"/>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A28EE770-F269-435D-B409-4B90A2581BF7}"/>
            </a:ext>
          </a:extLst>
        </xdr:cNvPr>
        <xdr:cNvSpPr txBox="1"/>
      </xdr:nvSpPr>
      <xdr:spPr>
        <a:xfrm>
          <a:off x="22199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F222A6F1-E44A-4C48-B7E1-726A024ACAA1}"/>
            </a:ext>
          </a:extLst>
        </xdr:cNvPr>
        <xdr:cNvCxnSpPr/>
      </xdr:nvCxnSpPr>
      <xdr:spPr>
        <a:xfrm>
          <a:off x="22072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B3F81D3D-61FD-4D73-A894-994EBF6166D9}"/>
            </a:ext>
          </a:extLst>
        </xdr:cNvPr>
        <xdr:cNvSpPr txBox="1"/>
      </xdr:nvSpPr>
      <xdr:spPr>
        <a:xfrm>
          <a:off x="22199600" y="169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BC73D409-52BA-4D25-9FFC-A3E950FCE6E8}"/>
            </a:ext>
          </a:extLst>
        </xdr:cNvPr>
        <xdr:cNvCxnSpPr/>
      </xdr:nvCxnSpPr>
      <xdr:spPr>
        <a:xfrm>
          <a:off x="22072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75709</xdr:rowOff>
    </xdr:from>
    <xdr:ext cx="469744" cy="259045"/>
    <xdr:sp macro="" textlink="">
      <xdr:nvSpPr>
        <xdr:cNvPr id="914" name="【庁舎】&#10;一人当たり面積平均値テキスト">
          <a:extLst>
            <a:ext uri="{FF2B5EF4-FFF2-40B4-BE49-F238E27FC236}">
              <a16:creationId xmlns:a16="http://schemas.microsoft.com/office/drawing/2014/main" id="{DE2F314B-ADD1-428D-8291-AB305CE3DE3C}"/>
            </a:ext>
          </a:extLst>
        </xdr:cNvPr>
        <xdr:cNvSpPr txBox="1"/>
      </xdr:nvSpPr>
      <xdr:spPr>
        <a:xfrm>
          <a:off x="22199600" y="17735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C9F55A19-6C32-44BB-80DB-F7BE3D15DD3A}"/>
            </a:ext>
          </a:extLst>
        </xdr:cNvPr>
        <xdr:cNvSpPr/>
      </xdr:nvSpPr>
      <xdr:spPr>
        <a:xfrm>
          <a:off x="22110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524DCA87-9092-4C77-95D5-63D5F8B7EEA9}"/>
            </a:ext>
          </a:extLst>
        </xdr:cNvPr>
        <xdr:cNvSpPr/>
      </xdr:nvSpPr>
      <xdr:spPr>
        <a:xfrm>
          <a:off x="21272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472DC9A4-6B5D-48FF-BA26-5FE2AE7E73F0}"/>
            </a:ext>
          </a:extLst>
        </xdr:cNvPr>
        <xdr:cNvSpPr/>
      </xdr:nvSpPr>
      <xdr:spPr>
        <a:xfrm>
          <a:off x="20383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a:extLst>
            <a:ext uri="{FF2B5EF4-FFF2-40B4-BE49-F238E27FC236}">
              <a16:creationId xmlns:a16="http://schemas.microsoft.com/office/drawing/2014/main" id="{F9BF0625-A7C6-4D4C-B98E-806EB4910A13}"/>
            </a:ext>
          </a:extLst>
        </xdr:cNvPr>
        <xdr:cNvSpPr/>
      </xdr:nvSpPr>
      <xdr:spPr>
        <a:xfrm>
          <a:off x="19494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a:extLst>
            <a:ext uri="{FF2B5EF4-FFF2-40B4-BE49-F238E27FC236}">
              <a16:creationId xmlns:a16="http://schemas.microsoft.com/office/drawing/2014/main" id="{8A775BD9-C56B-42B3-8A86-656DFACA3E32}"/>
            </a:ext>
          </a:extLst>
        </xdr:cNvPr>
        <xdr:cNvSpPr/>
      </xdr:nvSpPr>
      <xdr:spPr>
        <a:xfrm>
          <a:off x="18605500" y="178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9BA80C1C-FFF0-4915-B71C-FEA256CBD09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E9FAB9B-7871-4863-B7A0-431586F2F08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3AEF01ED-8E31-475B-911D-02758F6FAE4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E2F5C347-450C-4747-8D03-080589B637D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88842763-58E8-4026-AB6E-AA7FED8D3A4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925" name="楕円 924">
          <a:extLst>
            <a:ext uri="{FF2B5EF4-FFF2-40B4-BE49-F238E27FC236}">
              <a16:creationId xmlns:a16="http://schemas.microsoft.com/office/drawing/2014/main" id="{0FDDC826-1C64-4BB0-B910-266EA0946754}"/>
            </a:ext>
          </a:extLst>
        </xdr:cNvPr>
        <xdr:cNvSpPr/>
      </xdr:nvSpPr>
      <xdr:spPr>
        <a:xfrm>
          <a:off x="221107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107205</xdr:rowOff>
    </xdr:from>
    <xdr:ext cx="469744" cy="259045"/>
    <xdr:sp macro="" textlink="">
      <xdr:nvSpPr>
        <xdr:cNvPr id="926" name="【庁舎】&#10;一人当たり面積該当値テキスト">
          <a:extLst>
            <a:ext uri="{FF2B5EF4-FFF2-40B4-BE49-F238E27FC236}">
              <a16:creationId xmlns:a16="http://schemas.microsoft.com/office/drawing/2014/main" id="{614B8451-F0BD-42C4-9F61-89BB2F2491FD}"/>
            </a:ext>
          </a:extLst>
        </xdr:cNvPr>
        <xdr:cNvSpPr txBox="1"/>
      </xdr:nvSpPr>
      <xdr:spPr>
        <a:xfrm>
          <a:off x="22199600" y="1810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20828</xdr:rowOff>
    </xdr:from>
    <xdr:to>
      <xdr:col>112</xdr:col>
      <xdr:colOff>38100</xdr:colOff>
      <xdr:row>106</xdr:row>
      <xdr:rowOff>122428</xdr:rowOff>
    </xdr:to>
    <xdr:sp macro="" textlink="">
      <xdr:nvSpPr>
        <xdr:cNvPr id="927" name="楕円 926">
          <a:extLst>
            <a:ext uri="{FF2B5EF4-FFF2-40B4-BE49-F238E27FC236}">
              <a16:creationId xmlns:a16="http://schemas.microsoft.com/office/drawing/2014/main" id="{C75F7F6A-4DD6-4C1B-B466-4822301BA108}"/>
            </a:ext>
          </a:extLst>
        </xdr:cNvPr>
        <xdr:cNvSpPr/>
      </xdr:nvSpPr>
      <xdr:spPr>
        <a:xfrm>
          <a:off x="212725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71628</xdr:rowOff>
    </xdr:from>
    <xdr:to>
      <xdr:col>116</xdr:col>
      <xdr:colOff>63500</xdr:colOff>
      <xdr:row>106</xdr:row>
      <xdr:rowOff>71628</xdr:rowOff>
    </xdr:to>
    <xdr:cxnSp macro="">
      <xdr:nvCxnSpPr>
        <xdr:cNvPr id="928" name="直線コネクタ 927">
          <a:extLst>
            <a:ext uri="{FF2B5EF4-FFF2-40B4-BE49-F238E27FC236}">
              <a16:creationId xmlns:a16="http://schemas.microsoft.com/office/drawing/2014/main" id="{8F89C4A5-8343-4180-A37F-78C31635AC94}"/>
            </a:ext>
          </a:extLst>
        </xdr:cNvPr>
        <xdr:cNvCxnSpPr/>
      </xdr:nvCxnSpPr>
      <xdr:spPr>
        <a:xfrm>
          <a:off x="21323300" y="182453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20828</xdr:rowOff>
    </xdr:from>
    <xdr:to>
      <xdr:col>107</xdr:col>
      <xdr:colOff>101600</xdr:colOff>
      <xdr:row>106</xdr:row>
      <xdr:rowOff>122428</xdr:rowOff>
    </xdr:to>
    <xdr:sp macro="" textlink="">
      <xdr:nvSpPr>
        <xdr:cNvPr id="929" name="楕円 928">
          <a:extLst>
            <a:ext uri="{FF2B5EF4-FFF2-40B4-BE49-F238E27FC236}">
              <a16:creationId xmlns:a16="http://schemas.microsoft.com/office/drawing/2014/main" id="{A714AB4C-6D89-43AB-A803-5D35678DAD83}"/>
            </a:ext>
          </a:extLst>
        </xdr:cNvPr>
        <xdr:cNvSpPr/>
      </xdr:nvSpPr>
      <xdr:spPr>
        <a:xfrm>
          <a:off x="203835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71628</xdr:rowOff>
    </xdr:from>
    <xdr:to>
      <xdr:col>111</xdr:col>
      <xdr:colOff>177800</xdr:colOff>
      <xdr:row>106</xdr:row>
      <xdr:rowOff>71628</xdr:rowOff>
    </xdr:to>
    <xdr:cxnSp macro="">
      <xdr:nvCxnSpPr>
        <xdr:cNvPr id="930" name="直線コネクタ 929">
          <a:extLst>
            <a:ext uri="{FF2B5EF4-FFF2-40B4-BE49-F238E27FC236}">
              <a16:creationId xmlns:a16="http://schemas.microsoft.com/office/drawing/2014/main" id="{0F9BE798-36F1-4ED6-93F0-34B44D634C06}"/>
            </a:ext>
          </a:extLst>
        </xdr:cNvPr>
        <xdr:cNvCxnSpPr/>
      </xdr:nvCxnSpPr>
      <xdr:spPr>
        <a:xfrm>
          <a:off x="20434300" y="18245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931" name="楕円 930">
          <a:extLst>
            <a:ext uri="{FF2B5EF4-FFF2-40B4-BE49-F238E27FC236}">
              <a16:creationId xmlns:a16="http://schemas.microsoft.com/office/drawing/2014/main" id="{F9985B70-0BD3-4E02-895D-ABD9FFF3A6DA}"/>
            </a:ext>
          </a:extLst>
        </xdr:cNvPr>
        <xdr:cNvSpPr/>
      </xdr:nvSpPr>
      <xdr:spPr>
        <a:xfrm>
          <a:off x="194945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71628</xdr:rowOff>
    </xdr:from>
    <xdr:to>
      <xdr:col>107</xdr:col>
      <xdr:colOff>50800</xdr:colOff>
      <xdr:row>106</xdr:row>
      <xdr:rowOff>71628</xdr:rowOff>
    </xdr:to>
    <xdr:cxnSp macro="">
      <xdr:nvCxnSpPr>
        <xdr:cNvPr id="932" name="直線コネクタ 931">
          <a:extLst>
            <a:ext uri="{FF2B5EF4-FFF2-40B4-BE49-F238E27FC236}">
              <a16:creationId xmlns:a16="http://schemas.microsoft.com/office/drawing/2014/main" id="{042CC2B0-585A-433D-8C00-A789B1731174}"/>
            </a:ext>
          </a:extLst>
        </xdr:cNvPr>
        <xdr:cNvCxnSpPr/>
      </xdr:nvCxnSpPr>
      <xdr:spPr>
        <a:xfrm>
          <a:off x="19545300" y="18245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20828</xdr:rowOff>
    </xdr:from>
    <xdr:to>
      <xdr:col>98</xdr:col>
      <xdr:colOff>38100</xdr:colOff>
      <xdr:row>106</xdr:row>
      <xdr:rowOff>122428</xdr:rowOff>
    </xdr:to>
    <xdr:sp macro="" textlink="">
      <xdr:nvSpPr>
        <xdr:cNvPr id="933" name="楕円 932">
          <a:extLst>
            <a:ext uri="{FF2B5EF4-FFF2-40B4-BE49-F238E27FC236}">
              <a16:creationId xmlns:a16="http://schemas.microsoft.com/office/drawing/2014/main" id="{DB31B789-CA34-4AF2-AF3D-7EC610687BCE}"/>
            </a:ext>
          </a:extLst>
        </xdr:cNvPr>
        <xdr:cNvSpPr/>
      </xdr:nvSpPr>
      <xdr:spPr>
        <a:xfrm>
          <a:off x="186055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71628</xdr:rowOff>
    </xdr:from>
    <xdr:to>
      <xdr:col>102</xdr:col>
      <xdr:colOff>114300</xdr:colOff>
      <xdr:row>106</xdr:row>
      <xdr:rowOff>71628</xdr:rowOff>
    </xdr:to>
    <xdr:cxnSp macro="">
      <xdr:nvCxnSpPr>
        <xdr:cNvPr id="934" name="直線コネクタ 933">
          <a:extLst>
            <a:ext uri="{FF2B5EF4-FFF2-40B4-BE49-F238E27FC236}">
              <a16:creationId xmlns:a16="http://schemas.microsoft.com/office/drawing/2014/main" id="{1BAEDB8A-076A-47D2-9C61-0911AF300A64}"/>
            </a:ext>
          </a:extLst>
        </xdr:cNvPr>
        <xdr:cNvCxnSpPr/>
      </xdr:nvCxnSpPr>
      <xdr:spPr>
        <a:xfrm>
          <a:off x="18656300" y="18245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161814</xdr:rowOff>
    </xdr:from>
    <xdr:ext cx="469744" cy="259045"/>
    <xdr:sp macro="" textlink="">
      <xdr:nvSpPr>
        <xdr:cNvPr id="935" name="n_1aveValue【庁舎】&#10;一人当たり面積">
          <a:extLst>
            <a:ext uri="{FF2B5EF4-FFF2-40B4-BE49-F238E27FC236}">
              <a16:creationId xmlns:a16="http://schemas.microsoft.com/office/drawing/2014/main" id="{937EE71D-EB60-425D-A4A1-F7F84096D9C0}"/>
            </a:ext>
          </a:extLst>
        </xdr:cNvPr>
        <xdr:cNvSpPr txBox="1"/>
      </xdr:nvSpPr>
      <xdr:spPr>
        <a:xfrm>
          <a:off x="2107572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170959</xdr:rowOff>
    </xdr:from>
    <xdr:ext cx="469744" cy="259045"/>
    <xdr:sp macro="" textlink="">
      <xdr:nvSpPr>
        <xdr:cNvPr id="936" name="n_2aveValue【庁舎】&#10;一人当たり面積">
          <a:extLst>
            <a:ext uri="{FF2B5EF4-FFF2-40B4-BE49-F238E27FC236}">
              <a16:creationId xmlns:a16="http://schemas.microsoft.com/office/drawing/2014/main" id="{39A95D63-BF04-4822-9C62-20F9E36B4149}"/>
            </a:ext>
          </a:extLst>
        </xdr:cNvPr>
        <xdr:cNvSpPr txBox="1"/>
      </xdr:nvSpPr>
      <xdr:spPr>
        <a:xfrm>
          <a:off x="20199427" y="1765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8653</xdr:rowOff>
    </xdr:from>
    <xdr:ext cx="469744" cy="259045"/>
    <xdr:sp macro="" textlink="">
      <xdr:nvSpPr>
        <xdr:cNvPr id="937" name="n_3aveValue【庁舎】&#10;一人当たり面積">
          <a:extLst>
            <a:ext uri="{FF2B5EF4-FFF2-40B4-BE49-F238E27FC236}">
              <a16:creationId xmlns:a16="http://schemas.microsoft.com/office/drawing/2014/main" id="{A5D5B46C-F1ED-4B32-AC69-EDEB9347FA7D}"/>
            </a:ext>
          </a:extLst>
        </xdr:cNvPr>
        <xdr:cNvSpPr txBox="1"/>
      </xdr:nvSpPr>
      <xdr:spPr>
        <a:xfrm>
          <a:off x="19310427" y="1766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13225</xdr:rowOff>
    </xdr:from>
    <xdr:ext cx="469744" cy="259045"/>
    <xdr:sp macro="" textlink="">
      <xdr:nvSpPr>
        <xdr:cNvPr id="938" name="n_4aveValue【庁舎】&#10;一人当たり面積">
          <a:extLst>
            <a:ext uri="{FF2B5EF4-FFF2-40B4-BE49-F238E27FC236}">
              <a16:creationId xmlns:a16="http://schemas.microsoft.com/office/drawing/2014/main" id="{B6BEA55D-D538-4EE9-9918-2B85F93E5F49}"/>
            </a:ext>
          </a:extLst>
        </xdr:cNvPr>
        <xdr:cNvSpPr txBox="1"/>
      </xdr:nvSpPr>
      <xdr:spPr>
        <a:xfrm>
          <a:off x="18421427" y="1767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113555</xdr:rowOff>
    </xdr:from>
    <xdr:ext cx="469744" cy="259045"/>
    <xdr:sp macro="" textlink="">
      <xdr:nvSpPr>
        <xdr:cNvPr id="939" name="n_1mainValue【庁舎】&#10;一人当たり面積">
          <a:extLst>
            <a:ext uri="{FF2B5EF4-FFF2-40B4-BE49-F238E27FC236}">
              <a16:creationId xmlns:a16="http://schemas.microsoft.com/office/drawing/2014/main" id="{9420642D-175E-4F97-981D-18B74D60A749}"/>
            </a:ext>
          </a:extLst>
        </xdr:cNvPr>
        <xdr:cNvSpPr txBox="1"/>
      </xdr:nvSpPr>
      <xdr:spPr>
        <a:xfrm>
          <a:off x="210757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113555</xdr:rowOff>
    </xdr:from>
    <xdr:ext cx="469744" cy="259045"/>
    <xdr:sp macro="" textlink="">
      <xdr:nvSpPr>
        <xdr:cNvPr id="940" name="n_2mainValue【庁舎】&#10;一人当たり面積">
          <a:extLst>
            <a:ext uri="{FF2B5EF4-FFF2-40B4-BE49-F238E27FC236}">
              <a16:creationId xmlns:a16="http://schemas.microsoft.com/office/drawing/2014/main" id="{2AF413A6-B1DE-4668-98F9-2F614D250964}"/>
            </a:ext>
          </a:extLst>
        </xdr:cNvPr>
        <xdr:cNvSpPr txBox="1"/>
      </xdr:nvSpPr>
      <xdr:spPr>
        <a:xfrm>
          <a:off x="20199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113555</xdr:rowOff>
    </xdr:from>
    <xdr:ext cx="469744" cy="259045"/>
    <xdr:sp macro="" textlink="">
      <xdr:nvSpPr>
        <xdr:cNvPr id="941" name="n_3mainValue【庁舎】&#10;一人当たり面積">
          <a:extLst>
            <a:ext uri="{FF2B5EF4-FFF2-40B4-BE49-F238E27FC236}">
              <a16:creationId xmlns:a16="http://schemas.microsoft.com/office/drawing/2014/main" id="{C02F80DD-5D3F-40B4-9351-65A28F0B2607}"/>
            </a:ext>
          </a:extLst>
        </xdr:cNvPr>
        <xdr:cNvSpPr txBox="1"/>
      </xdr:nvSpPr>
      <xdr:spPr>
        <a:xfrm>
          <a:off x="19310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113555</xdr:rowOff>
    </xdr:from>
    <xdr:ext cx="469744" cy="259045"/>
    <xdr:sp macro="" textlink="">
      <xdr:nvSpPr>
        <xdr:cNvPr id="942" name="n_4mainValue【庁舎】&#10;一人当たり面積">
          <a:extLst>
            <a:ext uri="{FF2B5EF4-FFF2-40B4-BE49-F238E27FC236}">
              <a16:creationId xmlns:a16="http://schemas.microsoft.com/office/drawing/2014/main" id="{DBC97F0D-FA38-42F7-807C-253C1BF82D65}"/>
            </a:ext>
          </a:extLst>
        </xdr:cNvPr>
        <xdr:cNvSpPr txBox="1"/>
      </xdr:nvSpPr>
      <xdr:spPr>
        <a:xfrm>
          <a:off x="18421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3070F1DE-F9E8-42D8-AE4F-940933FFBE5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09337765-E552-489D-B128-D256804589E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F62178D4-E863-4EB7-8A01-7FE050EC1A5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図書館、体育館・プール、保健センター・保健所、消防施設であり、低くなっている施設は、一般廃棄物処理施設、福祉施設、市民会館、庁舎である。　公共施設等総合管理計画や個別施設計画などを踏まえ、施設の集約化・複合化なども含めて検討することにより、継続的な老朽化対策に取り組んでいく必要がある。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埼玉県川越市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352,717
342,677
109.13
132,296,876
126,997,796
5,177,089
68,822,466
86,613,269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財政力指数については前年度に比べ</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ポイント低下しているものの、税収入の状況から、類似団体を上回る状況が続いている。</a:t>
          </a:r>
          <a:endParaRPr lang="ja-JP" altLang="ja-JP" sz="1400">
            <a:effectLst/>
          </a:endParaRPr>
        </a:p>
        <a:p>
          <a:r>
            <a:rPr kumimoji="1" lang="ja-JP" altLang="ja-JP" sz="1100">
              <a:solidFill>
                <a:schemeClr val="dk1"/>
              </a:solidFill>
              <a:effectLst/>
              <a:latin typeface="+mn-lt"/>
              <a:ea typeface="+mn-ea"/>
              <a:cs typeface="+mn-cs"/>
            </a:rPr>
            <a:t>　今後についても、市税収入等の収納対策の徹底や行政運営の合理化・効率化により財政基盤の強化に努める。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40822</xdr:rowOff>
    </xdr:from>
    <xdr:to>
      <xdr:col>23</xdr:col>
      <xdr:colOff>133350</xdr:colOff>
      <xdr:row>40</xdr:row>
      <xdr:rowOff>58057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8988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40822</xdr:rowOff>
    </xdr:from>
    <xdr:to>
      <xdr:col>19</xdr:col>
      <xdr:colOff>133350</xdr:colOff>
      <xdr:row>40</xdr:row>
      <xdr:rowOff>40822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988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40822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643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6350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7257</xdr:rowOff>
    </xdr:from>
    <xdr:to>
      <xdr:col>23</xdr:col>
      <xdr:colOff>184150</xdr:colOff>
      <xdr:row>40</xdr:row>
      <xdr:rowOff>108857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23784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161472</xdr:rowOff>
    </xdr:from>
    <xdr:to>
      <xdr:col>19</xdr:col>
      <xdr:colOff>184150</xdr:colOff>
      <xdr:row>40</xdr:row>
      <xdr:rowOff>91622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101799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1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161472</xdr:rowOff>
    </xdr:from>
    <xdr:to>
      <xdr:col>15</xdr:col>
      <xdr:colOff>133350</xdr:colOff>
      <xdr:row>40</xdr:row>
      <xdr:rowOff>91622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101799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経常収支比率については前年度に比べて</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ポイント上昇した。</a:t>
          </a:r>
          <a:endParaRPr lang="ja-JP" altLang="ja-JP" sz="1400">
            <a:effectLst/>
          </a:endParaRPr>
        </a:p>
        <a:p>
          <a:r>
            <a:rPr kumimoji="1" lang="ja-JP" altLang="ja-JP" sz="1100">
              <a:solidFill>
                <a:schemeClr val="dk1"/>
              </a:solidFill>
              <a:effectLst/>
              <a:latin typeface="+mn-lt"/>
              <a:ea typeface="+mn-ea"/>
              <a:cs typeface="+mn-cs"/>
            </a:rPr>
            <a:t>　類似団体の値も前年度に比べて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ポイント上昇していることに加え、令和元年度の差分は</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ポイント、令和５年度の差分は</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ポイントとなっていることから、上昇は全国的な傾向であるものの、つづいて本市は類似団体を上回る状況がつづいている。</a:t>
          </a:r>
          <a:endParaRPr lang="ja-JP" altLang="ja-JP" sz="1400">
            <a:effectLst/>
          </a:endParaRPr>
        </a:p>
        <a:p>
          <a:r>
            <a:rPr kumimoji="1" lang="ja-JP" altLang="ja-JP" sz="1100">
              <a:solidFill>
                <a:schemeClr val="dk1"/>
              </a:solidFill>
              <a:effectLst/>
              <a:latin typeface="+mn-lt"/>
              <a:ea typeface="+mn-ea"/>
              <a:cs typeface="+mn-cs"/>
            </a:rPr>
            <a:t>　財政構造の硬直化が進行しており、将来にわたり安定した行財政運営の実現に向けて、行財政改革を推進することにより改善に努める。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150114</xdr:rowOff>
    </xdr:from>
    <xdr:to>
      <xdr:col>23</xdr:col>
      <xdr:colOff>133350</xdr:colOff>
      <xdr:row>67</xdr:row>
      <xdr:rowOff>22098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46581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7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143002</xdr:rowOff>
    </xdr:from>
    <xdr:to>
      <xdr:col>19</xdr:col>
      <xdr:colOff>133350</xdr:colOff>
      <xdr:row>66</xdr:row>
      <xdr:rowOff>150114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287252"/>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143002</xdr:rowOff>
    </xdr:from>
    <xdr:to>
      <xdr:col>15</xdr:col>
      <xdr:colOff>82550</xdr:colOff>
      <xdr:row>66</xdr:row>
      <xdr:rowOff>53594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28725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61739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53594</xdr:rowOff>
    </xdr:from>
    <xdr:to>
      <xdr:col>11</xdr:col>
      <xdr:colOff>31750</xdr:colOff>
      <xdr:row>67</xdr:row>
      <xdr:rowOff>22098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369294"/>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88155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142748</xdr:rowOff>
    </xdr:from>
    <xdr:to>
      <xdr:col>23</xdr:col>
      <xdr:colOff>184150</xdr:colOff>
      <xdr:row>67</xdr:row>
      <xdr:rowOff>72898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45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38625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35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99314</xdr:rowOff>
    </xdr:from>
    <xdr:to>
      <xdr:col>19</xdr:col>
      <xdr:colOff>184150</xdr:colOff>
      <xdr:row>67</xdr:row>
      <xdr:rowOff>29464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41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14241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501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92202</xdr:rowOff>
    </xdr:from>
    <xdr:to>
      <xdr:col>15</xdr:col>
      <xdr:colOff>133350</xdr:colOff>
      <xdr:row>66</xdr:row>
      <xdr:rowOff>22352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7129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32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2794</xdr:rowOff>
    </xdr:from>
    <xdr:to>
      <xdr:col>11</xdr:col>
      <xdr:colOff>82550</xdr:colOff>
      <xdr:row>66</xdr:row>
      <xdr:rowOff>104394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3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89171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40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142748</xdr:rowOff>
    </xdr:from>
    <xdr:to>
      <xdr:col>7</xdr:col>
      <xdr:colOff>31750</xdr:colOff>
      <xdr:row>67</xdr:row>
      <xdr:rowOff>72898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45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57675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54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[116,498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人口１人当たり人件費・物件費等決算額は前年度に比べ</a:t>
          </a:r>
          <a:r>
            <a:rPr kumimoji="1" lang="en-US" altLang="ja-JP" sz="1100">
              <a:solidFill>
                <a:schemeClr val="dk1"/>
              </a:solidFill>
              <a:effectLst/>
              <a:latin typeface="+mn-lt"/>
              <a:ea typeface="+mn-ea"/>
              <a:cs typeface="+mn-cs"/>
            </a:rPr>
            <a:t>3,439</a:t>
          </a:r>
          <a:r>
            <a:rPr kumimoji="1" lang="ja-JP" altLang="ja-JP" sz="1100">
              <a:solidFill>
                <a:schemeClr val="dk1"/>
              </a:solidFill>
              <a:effectLst/>
              <a:latin typeface="+mn-lt"/>
              <a:ea typeface="+mn-ea"/>
              <a:cs typeface="+mn-cs"/>
            </a:rPr>
            <a:t>円減少した。</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も全国平均を下回る状況であり、またここ数年の増加傾向から減少に転じたものの、人件費の増加や物価高騰の影響をこれまで以上に受ける可能性があることから、引き続き、経常経費の見直しを図り、物件費等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73513</xdr:rowOff>
    </xdr:from>
    <xdr:to>
      <xdr:col>23</xdr:col>
      <xdr:colOff>133350</xdr:colOff>
      <xdr:row>82</xdr:row>
      <xdr:rowOff>142667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132413"/>
          <a:ext cx="838200" cy="6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57200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87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41039</xdr:rowOff>
    </xdr:from>
    <xdr:to>
      <xdr:col>19</xdr:col>
      <xdr:colOff>133350</xdr:colOff>
      <xdr:row>82</xdr:row>
      <xdr:rowOff>142667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99939"/>
          <a:ext cx="889000" cy="10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78936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80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109313</xdr:rowOff>
    </xdr:from>
    <xdr:to>
      <xdr:col>15</xdr:col>
      <xdr:colOff>82550</xdr:colOff>
      <xdr:row>82</xdr:row>
      <xdr:rowOff>41039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96763"/>
          <a:ext cx="889000" cy="10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156601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166367</xdr:rowOff>
    </xdr:from>
    <xdr:to>
      <xdr:col>11</xdr:col>
      <xdr:colOff>31750</xdr:colOff>
      <xdr:row>81</xdr:row>
      <xdr:rowOff>109313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82367"/>
          <a:ext cx="889000" cy="11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167164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22713</xdr:rowOff>
    </xdr:from>
    <xdr:to>
      <xdr:col>23</xdr:col>
      <xdr:colOff>184150</xdr:colOff>
      <xdr:row>82</xdr:row>
      <xdr:rowOff>124313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8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39240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2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91867</xdr:rowOff>
    </xdr:from>
    <xdr:to>
      <xdr:col>19</xdr:col>
      <xdr:colOff>184150</xdr:colOff>
      <xdr:row>83</xdr:row>
      <xdr:rowOff>22017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5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32194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19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161689</xdr:rowOff>
    </xdr:from>
    <xdr:to>
      <xdr:col>15</xdr:col>
      <xdr:colOff>133350</xdr:colOff>
      <xdr:row>82</xdr:row>
      <xdr:rowOff>91839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4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102016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1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58513</xdr:rowOff>
    </xdr:from>
    <xdr:to>
      <xdr:col>11</xdr:col>
      <xdr:colOff>82550</xdr:colOff>
      <xdr:row>81</xdr:row>
      <xdr:rowOff>160113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4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170290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1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115567</xdr:rowOff>
    </xdr:from>
    <xdr:to>
      <xdr:col>7</xdr:col>
      <xdr:colOff>31750</xdr:colOff>
      <xdr:row>81</xdr:row>
      <xdr:rowOff>45717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3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55894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0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ラスパイレス指数は、前年と比較して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ポイント減少した。この減少の主な変動要因は、給与水準の高い職員の退職によるものである。</a:t>
          </a:r>
          <a:endParaRPr lang="ja-JP" altLang="ja-JP" sz="1400">
            <a:effectLst/>
          </a:endParaRPr>
        </a:p>
        <a:p>
          <a:r>
            <a:rPr kumimoji="1" lang="ja-JP" altLang="ja-JP" sz="1100">
              <a:solidFill>
                <a:schemeClr val="dk1"/>
              </a:solidFill>
              <a:effectLst/>
              <a:latin typeface="+mn-lt"/>
              <a:ea typeface="+mn-ea"/>
              <a:cs typeface="+mn-cs"/>
            </a:rPr>
            <a:t>　今後も人事院の給与勧告等を踏まえ、給与の適正化に努める。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50800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92673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131234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669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87</xdr:row>
      <xdr:rowOff>131234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0071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87</xdr:row>
      <xdr:rowOff>104422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0071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53622</xdr:rowOff>
    </xdr:from>
    <xdr:to>
      <xdr:col>64</xdr:col>
      <xdr:colOff>152400</xdr:colOff>
      <xdr:row>87</xdr:row>
      <xdr:rowOff>155222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139999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R01</a:t>
          </a:r>
          <a:r>
            <a:rPr kumimoji="1" lang="ja-JP" altLang="ja-JP" sz="1100">
              <a:solidFill>
                <a:schemeClr val="dk1"/>
              </a:solidFill>
              <a:effectLst/>
              <a:latin typeface="+mn-lt"/>
              <a:ea typeface="+mn-ea"/>
              <a:cs typeface="+mn-cs"/>
            </a:rPr>
            <a:t>（令和元年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日現在職員数）から</a:t>
          </a:r>
          <a:r>
            <a:rPr kumimoji="1" lang="en-US" altLang="ja-JP" sz="1100">
              <a:solidFill>
                <a:schemeClr val="dk1"/>
              </a:solidFill>
              <a:effectLst/>
              <a:latin typeface="+mn-lt"/>
              <a:ea typeface="+mn-ea"/>
              <a:cs typeface="+mn-cs"/>
            </a:rPr>
            <a:t>R05</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日現在職員数）にかけて</a:t>
          </a:r>
          <a:r>
            <a:rPr kumimoji="1" lang="en-US" altLang="ja-JP" sz="1100">
              <a:solidFill>
                <a:schemeClr val="dk1"/>
              </a:solidFill>
              <a:effectLst/>
              <a:latin typeface="+mn-lt"/>
              <a:ea typeface="+mn-ea"/>
              <a:cs typeface="+mn-cs"/>
            </a:rPr>
            <a:t>0.14</a:t>
          </a:r>
          <a:r>
            <a:rPr kumimoji="1" lang="ja-JP" altLang="ja-JP" sz="1100">
              <a:solidFill>
                <a:schemeClr val="dk1"/>
              </a:solidFill>
              <a:effectLst/>
              <a:latin typeface="+mn-lt"/>
              <a:ea typeface="+mn-ea"/>
              <a:cs typeface="+mn-cs"/>
            </a:rPr>
            <a:t>人増加しているが、類似団体の傾向と同様である。</a:t>
          </a:r>
          <a:endParaRPr lang="ja-JP" altLang="ja-JP" sz="1400">
            <a:effectLst/>
          </a:endParaRPr>
        </a:p>
        <a:p>
          <a:r>
            <a:rPr kumimoji="1" lang="ja-JP" altLang="ja-JP" sz="1100">
              <a:solidFill>
                <a:schemeClr val="dk1"/>
              </a:solidFill>
              <a:effectLst/>
              <a:latin typeface="+mn-lt"/>
              <a:ea typeface="+mn-ea"/>
              <a:cs typeface="+mn-cs"/>
            </a:rPr>
            <a:t>　当市にあっては、民間委託等推進計画に基づく事務の民間委託化や技能労務職員の退職不補充等を実施しているものの、特に民生部門や衛生部門の業務量の増加、新規事業の推進等の理由によるものである。</a:t>
          </a:r>
          <a:endParaRPr lang="ja-JP" altLang="ja-JP" sz="1400">
            <a:effectLst/>
          </a:endParaRPr>
        </a:p>
        <a:p>
          <a:r>
            <a:rPr kumimoji="1" lang="ja-JP" altLang="ja-JP" sz="1100">
              <a:solidFill>
                <a:schemeClr val="dk1"/>
              </a:solidFill>
              <a:effectLst/>
              <a:latin typeface="+mn-lt"/>
              <a:ea typeface="+mn-ea"/>
              <a:cs typeface="+mn-cs"/>
            </a:rPr>
            <a:t>　今後も事務のデジタル化による効率化、民間委託化等を継続して推進していくとともに、業務量に応じた適正な定員管理に努める。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113877</xdr:rowOff>
    </xdr:from>
    <xdr:to>
      <xdr:col>81</xdr:col>
      <xdr:colOff>44450</xdr:colOff>
      <xdr:row>60</xdr:row>
      <xdr:rowOff>154094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0087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93769</xdr:rowOff>
    </xdr:from>
    <xdr:to>
      <xdr:col>77</xdr:col>
      <xdr:colOff>44450</xdr:colOff>
      <xdr:row>60</xdr:row>
      <xdr:rowOff>113877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80769"/>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93769</xdr:rowOff>
    </xdr:from>
    <xdr:to>
      <xdr:col>72</xdr:col>
      <xdr:colOff>203200</xdr:colOff>
      <xdr:row>60</xdr:row>
      <xdr:rowOff>93769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807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93769</xdr:rowOff>
    </xdr:from>
    <xdr:to>
      <xdr:col>68</xdr:col>
      <xdr:colOff>152400</xdr:colOff>
      <xdr:row>60</xdr:row>
      <xdr:rowOff>97790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380769"/>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98654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103294</xdr:rowOff>
    </xdr:from>
    <xdr:to>
      <xdr:col>81</xdr:col>
      <xdr:colOff>95250</xdr:colOff>
      <xdr:row>61</xdr:row>
      <xdr:rowOff>33444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119821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3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63077</xdr:rowOff>
    </xdr:from>
    <xdr:to>
      <xdr:col>77</xdr:col>
      <xdr:colOff>95250</xdr:colOff>
      <xdr:row>60</xdr:row>
      <xdr:rowOff>164677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3404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18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42969</xdr:rowOff>
    </xdr:from>
    <xdr:to>
      <xdr:col>73</xdr:col>
      <xdr:colOff>44450</xdr:colOff>
      <xdr:row>60</xdr:row>
      <xdr:rowOff>144569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154746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9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42969</xdr:rowOff>
    </xdr:from>
    <xdr:to>
      <xdr:col>68</xdr:col>
      <xdr:colOff>203200</xdr:colOff>
      <xdr:row>60</xdr:row>
      <xdr:rowOff>144569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154746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9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158767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実質公債費比率元利償還金の増等により、は前年度に比べて</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１ポイント上昇しているものの、早期健全化基準を下回る状況となっている。</a:t>
          </a:r>
          <a:endParaRPr lang="ja-JP" altLang="ja-JP" sz="1400">
            <a:effectLst/>
          </a:endParaRPr>
        </a:p>
        <a:p>
          <a:r>
            <a:rPr kumimoji="1" lang="ja-JP" altLang="ja-JP" sz="1100">
              <a:solidFill>
                <a:schemeClr val="dk1"/>
              </a:solidFill>
              <a:effectLst/>
              <a:latin typeface="+mn-lt"/>
              <a:ea typeface="+mn-ea"/>
              <a:cs typeface="+mn-cs"/>
            </a:rPr>
            <a:t>　今後も引続き、市債を活用した大規模事業の進展等、比率の上昇要因があるため急激な上昇とならないよう適切な財政運営に努める。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76200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9760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68156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815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19896</xdr:rowOff>
    </xdr:from>
    <xdr:to>
      <xdr:col>72</xdr:col>
      <xdr:colOff>203200</xdr:colOff>
      <xdr:row>41</xdr:row>
      <xdr:rowOff>52070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4934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11854</xdr:rowOff>
    </xdr:from>
    <xdr:to>
      <xdr:col>68</xdr:col>
      <xdr:colOff>152400</xdr:colOff>
      <xdr:row>41</xdr:row>
      <xdr:rowOff>19896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413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168927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17356</xdr:rowOff>
    </xdr:from>
    <xdr:to>
      <xdr:col>77</xdr:col>
      <xdr:colOff>95250</xdr:colOff>
      <xdr:row>41</xdr:row>
      <xdr:rowOff>118956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140546</xdr:rowOff>
    </xdr:from>
    <xdr:to>
      <xdr:col>68</xdr:col>
      <xdr:colOff>203200</xdr:colOff>
      <xdr:row>41</xdr:row>
      <xdr:rowOff>70696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47431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将来負担比率は地方債残高の減等により、前年度に比べて</a:t>
          </a:r>
          <a:r>
            <a:rPr kumimoji="1" lang="en-US" altLang="ja-JP" sz="1100">
              <a:solidFill>
                <a:schemeClr val="dk1"/>
              </a:solidFill>
              <a:effectLst/>
              <a:latin typeface="+mn-lt"/>
              <a:ea typeface="+mn-ea"/>
              <a:cs typeface="+mn-cs"/>
            </a:rPr>
            <a:t>9.7</a:t>
          </a:r>
          <a:r>
            <a:rPr kumimoji="1" lang="ja-JP" altLang="ja-JP" sz="1100">
              <a:solidFill>
                <a:schemeClr val="dk1"/>
              </a:solidFill>
              <a:effectLst/>
              <a:latin typeface="+mn-lt"/>
              <a:ea typeface="+mn-ea"/>
              <a:cs typeface="+mn-cs"/>
            </a:rPr>
            <a:t>ポイント下降した。</a:t>
          </a:r>
          <a:endParaRPr lang="ja-JP" altLang="ja-JP" sz="1400">
            <a:effectLst/>
          </a:endParaRPr>
        </a:p>
        <a:p>
          <a:r>
            <a:rPr kumimoji="1" lang="ja-JP" altLang="ja-JP" sz="1100">
              <a:solidFill>
                <a:schemeClr val="dk1"/>
              </a:solidFill>
              <a:effectLst/>
              <a:latin typeface="+mn-lt"/>
              <a:ea typeface="+mn-ea"/>
              <a:cs typeface="+mn-cs"/>
            </a:rPr>
            <a:t>　今後とも、大規模事業等の実施により、将来負担額が増加することが考えられるため、市債発行額を管理しながら大規模建設事業を計画的に進めることで、毎年度の予算において過度にならない程度に負担しうる公債費の範囲で市債を活用し、市債残高の圧縮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51867</xdr:rowOff>
    </xdr:from>
    <xdr:to>
      <xdr:col>81</xdr:col>
      <xdr:colOff>44450</xdr:colOff>
      <xdr:row>17</xdr:row>
      <xdr:rowOff>145491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966517"/>
          <a:ext cx="838200" cy="9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10126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10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136804</xdr:rowOff>
    </xdr:from>
    <xdr:to>
      <xdr:col>77</xdr:col>
      <xdr:colOff>44450</xdr:colOff>
      <xdr:row>17</xdr:row>
      <xdr:rowOff>145491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90800" y="3051454"/>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136804</xdr:rowOff>
    </xdr:from>
    <xdr:to>
      <xdr:col>72</xdr:col>
      <xdr:colOff>203200</xdr:colOff>
      <xdr:row>18</xdr:row>
      <xdr:rowOff>37744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305145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30023</xdr:rowOff>
    </xdr:from>
    <xdr:to>
      <xdr:col>68</xdr:col>
      <xdr:colOff>152400</xdr:colOff>
      <xdr:row>18</xdr:row>
      <xdr:rowOff>37744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3116123"/>
          <a:ext cx="8890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1067</xdr:rowOff>
    </xdr:from>
    <xdr:to>
      <xdr:col>81</xdr:col>
      <xdr:colOff>95250</xdr:colOff>
      <xdr:row>17</xdr:row>
      <xdr:rowOff>102667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9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144594</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8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94691</xdr:rowOff>
    </xdr:from>
    <xdr:to>
      <xdr:col>77</xdr:col>
      <xdr:colOff>95250</xdr:colOff>
      <xdr:row>18</xdr:row>
      <xdr:rowOff>24841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300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9618</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095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86004</xdr:rowOff>
    </xdr:from>
    <xdr:to>
      <xdr:col>73</xdr:col>
      <xdr:colOff>44450</xdr:colOff>
      <xdr:row>18</xdr:row>
      <xdr:rowOff>16154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300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931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08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158394</xdr:rowOff>
    </xdr:from>
    <xdr:to>
      <xdr:col>68</xdr:col>
      <xdr:colOff>203200</xdr:colOff>
      <xdr:row>18</xdr:row>
      <xdr:rowOff>88544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07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73321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15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150673</xdr:rowOff>
    </xdr:from>
    <xdr:to>
      <xdr:col>64</xdr:col>
      <xdr:colOff>152400</xdr:colOff>
      <xdr:row>18</xdr:row>
      <xdr:rowOff>80823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06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65600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15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埼玉県川越市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352,717
342,677
109.13
132,296,876
126,997,796
5,177,089
68,822,466
86,613,269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人件費に係る経常収支比率は、前年度に比べ</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ポイント下降したものの、類似団体内平均を上回る状況となっている。</a:t>
          </a:r>
          <a:endParaRPr lang="ja-JP" altLang="ja-JP" sz="1400">
            <a:effectLst/>
          </a:endParaRPr>
        </a:p>
        <a:p>
          <a:r>
            <a:rPr kumimoji="1" lang="ja-JP" altLang="ja-JP" sz="1100">
              <a:solidFill>
                <a:schemeClr val="dk1"/>
              </a:solidFill>
              <a:effectLst/>
              <a:latin typeface="+mn-lt"/>
              <a:ea typeface="+mn-ea"/>
              <a:cs typeface="+mn-cs"/>
            </a:rPr>
            <a:t>　下降した主な要因は、退職手当が２年ごとの段階的な定年の引上げによる影響を受け前年度から支出減となったことなどによるものである。</a:t>
          </a:r>
          <a:endParaRPr lang="ja-JP" altLang="ja-JP" sz="1400">
            <a:effectLst/>
          </a:endParaRPr>
        </a:p>
        <a:p>
          <a:r>
            <a:rPr kumimoji="1" lang="ja-JP" altLang="ja-JP" sz="1100">
              <a:solidFill>
                <a:schemeClr val="dk1"/>
              </a:solidFill>
              <a:effectLst/>
              <a:latin typeface="+mn-lt"/>
              <a:ea typeface="+mn-ea"/>
              <a:cs typeface="+mn-cs"/>
            </a:rPr>
            <a:t>　給与制度の見直しや定員適正化等の効率的な行政運営を行うなかで、人件費の適正化に努める。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677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100330</xdr:rowOff>
    </xdr:from>
    <xdr:to>
      <xdr:col>19</xdr:col>
      <xdr:colOff>187325</xdr:colOff>
      <xdr:row>37</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439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449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449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116857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118110</xdr:rowOff>
    </xdr:from>
    <xdr:to>
      <xdr:col>20</xdr:col>
      <xdr:colOff>38100</xdr:colOff>
      <xdr:row>38</xdr:row>
      <xdr:rowOff>48260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33037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4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49530</xdr:rowOff>
    </xdr:from>
    <xdr:to>
      <xdr:col>15</xdr:col>
      <xdr:colOff>149225</xdr:colOff>
      <xdr:row>37</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135907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物件費に係る経常収支比率は、前年度に比べ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ポイント上昇し、類似団体内平均を上回る状況となっている。</a:t>
          </a:r>
          <a:endParaRPr lang="ja-JP" altLang="ja-JP" sz="1400">
            <a:effectLst/>
          </a:endParaRPr>
        </a:p>
        <a:p>
          <a:r>
            <a:rPr kumimoji="1" lang="ja-JP" altLang="ja-JP" sz="1100">
              <a:solidFill>
                <a:schemeClr val="dk1"/>
              </a:solidFill>
              <a:effectLst/>
              <a:latin typeface="+mn-lt"/>
              <a:ea typeface="+mn-ea"/>
              <a:cs typeface="+mn-cs"/>
            </a:rPr>
            <a:t>　今後も物価高騰などの影響に伴い、業務の民間委託等において増加が見込まれるが、引き続き経常経費の見直しを行うことで物件費の抑制に努める。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88900</xdr:rowOff>
    </xdr:from>
    <xdr:to>
      <xdr:col>82</xdr:col>
      <xdr:colOff>107950</xdr:colOff>
      <xdr:row>18</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750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104157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47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18</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98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18</xdr:row>
      <xdr:rowOff>81280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98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35560</xdr:rowOff>
    </xdr:from>
    <xdr:to>
      <xdr:col>69</xdr:col>
      <xdr:colOff>92075</xdr:colOff>
      <xdr:row>18</xdr:row>
      <xdr:rowOff>81280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121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161307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53340</xdr:rowOff>
    </xdr:from>
    <xdr:to>
      <xdr:col>82</xdr:col>
      <xdr:colOff>158750</xdr:colOff>
      <xdr:row>18</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25417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38100</xdr:rowOff>
    </xdr:from>
    <xdr:to>
      <xdr:col>78</xdr:col>
      <xdr:colOff>120650</xdr:colOff>
      <xdr:row>18</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124477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1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133350</xdr:rowOff>
    </xdr:from>
    <xdr:to>
      <xdr:col>74</xdr:col>
      <xdr:colOff>31750</xdr:colOff>
      <xdr:row>18</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30480</xdr:rowOff>
    </xdr:from>
    <xdr:to>
      <xdr:col>69</xdr:col>
      <xdr:colOff>142875</xdr:colOff>
      <xdr:row>18</xdr:row>
      <xdr:rowOff>132080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116857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扶助費に係る経常収支比率は、前年度に比べ</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ポイント上昇し、類似団体内平均を上回る状況となっている。</a:t>
          </a:r>
          <a:endParaRPr lang="ja-JP" altLang="ja-JP" sz="1400">
            <a:effectLst/>
          </a:endParaRPr>
        </a:p>
        <a:p>
          <a:r>
            <a:rPr kumimoji="1" lang="ja-JP" altLang="ja-JP" sz="1100">
              <a:solidFill>
                <a:schemeClr val="dk1"/>
              </a:solidFill>
              <a:effectLst/>
              <a:latin typeface="+mn-lt"/>
              <a:ea typeface="+mn-ea"/>
              <a:cs typeface="+mn-cs"/>
            </a:rPr>
            <a:t>　上昇した主な要因は、高齢化などの影響により、福祉サービスの利用者などが増加したことによるものである。</a:t>
          </a:r>
          <a:endParaRPr lang="ja-JP" altLang="ja-JP" sz="1400">
            <a:effectLst/>
          </a:endParaRPr>
        </a:p>
        <a:p>
          <a:r>
            <a:rPr kumimoji="1" lang="ja-JP" altLang="ja-JP" sz="1100">
              <a:solidFill>
                <a:schemeClr val="dk1"/>
              </a:solidFill>
              <a:effectLst/>
              <a:latin typeface="+mn-lt"/>
              <a:ea typeface="+mn-ea"/>
              <a:cs typeface="+mn-cs"/>
            </a:rPr>
            <a:t>　社会状況等から扶助費の増加が見込まれるため、引き続き、市単独扶助費の見直しや各種給付の適正な支出を行うことで抑制に努める。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26307</xdr:rowOff>
    </xdr:from>
    <xdr:to>
      <xdr:col>24</xdr:col>
      <xdr:colOff>25400</xdr:colOff>
      <xdr:row>57</xdr:row>
      <xdr:rowOff>80735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98957"/>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152599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82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56243</xdr:rowOff>
    </xdr:from>
    <xdr:to>
      <xdr:col>19</xdr:col>
      <xdr:colOff>187325</xdr:colOff>
      <xdr:row>57</xdr:row>
      <xdr:rowOff>26307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574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56243</xdr:rowOff>
    </xdr:from>
    <xdr:to>
      <xdr:col>15</xdr:col>
      <xdr:colOff>98425</xdr:colOff>
      <xdr:row>56</xdr:row>
      <xdr:rowOff>78015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657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78015</xdr:rowOff>
    </xdr:from>
    <xdr:to>
      <xdr:col>11</xdr:col>
      <xdr:colOff>9525</xdr:colOff>
      <xdr:row>57</xdr:row>
      <xdr:rowOff>37193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6792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7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146957</xdr:rowOff>
    </xdr:from>
    <xdr:to>
      <xdr:col>20</xdr:col>
      <xdr:colOff>38100</xdr:colOff>
      <xdr:row>57</xdr:row>
      <xdr:rowOff>77107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61884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34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5443</xdr:rowOff>
    </xdr:from>
    <xdr:to>
      <xdr:col>15</xdr:col>
      <xdr:colOff>149225</xdr:colOff>
      <xdr:row>56</xdr:row>
      <xdr:rowOff>107043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その他に係る経常収支比率は、前年度に比べ</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ポイント上昇した。</a:t>
          </a:r>
          <a:endParaRPr lang="ja-JP" altLang="ja-JP" sz="1400">
            <a:effectLst/>
          </a:endParaRPr>
        </a:p>
        <a:p>
          <a:r>
            <a:rPr kumimoji="1" lang="ja-JP" altLang="ja-JP" sz="1100">
              <a:solidFill>
                <a:schemeClr val="dk1"/>
              </a:solidFill>
              <a:effectLst/>
              <a:latin typeface="+mn-lt"/>
              <a:ea typeface="+mn-ea"/>
              <a:cs typeface="+mn-cs"/>
            </a:rPr>
            <a:t>　前年度までは類似団体内平均を下回っていたが、同値となった。</a:t>
          </a:r>
          <a:endParaRPr lang="ja-JP" altLang="ja-JP" sz="1400">
            <a:effectLst/>
          </a:endParaRPr>
        </a:p>
        <a:p>
          <a:r>
            <a:rPr kumimoji="1" lang="ja-JP" altLang="ja-JP" sz="1100">
              <a:solidFill>
                <a:schemeClr val="dk1"/>
              </a:solidFill>
              <a:effectLst/>
              <a:latin typeface="+mn-lt"/>
              <a:ea typeface="+mn-ea"/>
              <a:cs typeface="+mn-cs"/>
            </a:rPr>
            <a:t>　主な要因は、繰出金の増加であり、後期高齢者医療事業会計繰出金や介護保険事業会計繰出金が増加したことによるものである、</a:t>
          </a:r>
          <a:endParaRPr lang="ja-JP" altLang="ja-JP" sz="1400">
            <a:effectLst/>
          </a:endParaRPr>
        </a:p>
        <a:p>
          <a:r>
            <a:rPr kumimoji="1" lang="ja-JP" altLang="ja-JP" sz="1100">
              <a:solidFill>
                <a:schemeClr val="dk1"/>
              </a:solidFill>
              <a:effectLst/>
              <a:latin typeface="+mn-lt"/>
              <a:ea typeface="+mn-ea"/>
              <a:cs typeface="+mn-cs"/>
            </a:rPr>
            <a:t>　今後も、引き続き動向を注視しながら適正な規模を維持するよう努める。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25400</xdr:rowOff>
    </xdr:from>
    <xdr:to>
      <xdr:col>82</xdr:col>
      <xdr:colOff>107950</xdr:colOff>
      <xdr:row>58</xdr:row>
      <xdr:rowOff>114300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695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95250</xdr:rowOff>
    </xdr:from>
    <xdr:to>
      <xdr:col>78</xdr:col>
      <xdr:colOff>69850</xdr:colOff>
      <xdr:row>58</xdr:row>
      <xdr:rowOff>25400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67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95250</xdr:rowOff>
    </xdr:from>
    <xdr:to>
      <xdr:col>73</xdr:col>
      <xdr:colOff>180975</xdr:colOff>
      <xdr:row>57</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67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133350</xdr:rowOff>
    </xdr:from>
    <xdr:to>
      <xdr:col>69</xdr:col>
      <xdr:colOff>92075</xdr:colOff>
      <xdr:row>57</xdr:row>
      <xdr:rowOff>146050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06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35577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146050</xdr:rowOff>
    </xdr:from>
    <xdr:to>
      <xdr:col>78</xdr:col>
      <xdr:colOff>120650</xdr:colOff>
      <xdr:row>58</xdr:row>
      <xdr:rowOff>76200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86377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44450</xdr:rowOff>
    </xdr:from>
    <xdr:to>
      <xdr:col>74</xdr:col>
      <xdr:colOff>31750</xdr:colOff>
      <xdr:row>57</xdr:row>
      <xdr:rowOff>146050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82550</xdr:rowOff>
    </xdr:from>
    <xdr:to>
      <xdr:col>65</xdr:col>
      <xdr:colOff>53975</xdr:colOff>
      <xdr:row>58</xdr:row>
      <xdr:rowOff>12700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22877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補助費等に係る経常収支比率は、前年度に比べ</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ポイント上昇し、類似団体内平均を上回る状況となっている。</a:t>
          </a:r>
          <a:endParaRPr lang="ja-JP" altLang="ja-JP" sz="1400">
            <a:effectLst/>
          </a:endParaRPr>
        </a:p>
        <a:p>
          <a:r>
            <a:rPr kumimoji="1" lang="ja-JP" altLang="ja-JP" sz="1100">
              <a:solidFill>
                <a:schemeClr val="dk1"/>
              </a:solidFill>
              <a:effectLst/>
              <a:latin typeface="+mn-lt"/>
              <a:ea typeface="+mn-ea"/>
              <a:cs typeface="+mn-cs"/>
            </a:rPr>
            <a:t>　上昇した主な要因は、一部事務組合への負担金が増加したことなどによるものである。</a:t>
          </a:r>
          <a:endParaRPr lang="ja-JP" altLang="ja-JP" sz="1400">
            <a:effectLst/>
          </a:endParaRPr>
        </a:p>
        <a:p>
          <a:r>
            <a:rPr kumimoji="1" lang="ja-JP" altLang="ja-JP" sz="1100">
              <a:solidFill>
                <a:schemeClr val="dk1"/>
              </a:solidFill>
              <a:effectLst/>
              <a:latin typeface="+mn-lt"/>
              <a:ea typeface="+mn-ea"/>
              <a:cs typeface="+mn-cs"/>
            </a:rPr>
            <a:t>　既存の補助事業については、定期的に補助制度の見直しを行うことで比率の改善に努める。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37</xdr:row>
      <xdr:rowOff>14986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212332"/>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31005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86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36</xdr:row>
      <xdr:rowOff>94996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2123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37</xdr:row>
      <xdr:rowOff>24130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2671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143002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36778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107713</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75709</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130573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92202</xdr:rowOff>
    </xdr:from>
    <xdr:to>
      <xdr:col>65</xdr:col>
      <xdr:colOff>53975</xdr:colOff>
      <xdr:row>38</xdr:row>
      <xdr:rowOff>22352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7129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公債費に係る経常収支比率は、前年度に比べ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ポイント下降したものの、類似団体内平均を上回る状況となっている。</a:t>
          </a:r>
          <a:endParaRPr lang="ja-JP" altLang="ja-JP" sz="1400">
            <a:effectLst/>
          </a:endParaRPr>
        </a:p>
        <a:p>
          <a:r>
            <a:rPr kumimoji="1" lang="ja-JP" altLang="ja-JP" sz="1100">
              <a:solidFill>
                <a:schemeClr val="dk1"/>
              </a:solidFill>
              <a:effectLst/>
              <a:latin typeface="+mn-lt"/>
              <a:ea typeface="+mn-ea"/>
              <a:cs typeface="+mn-cs"/>
            </a:rPr>
            <a:t>　下降した主な要因は、平成１４年度借入の臨時財政対策債、平成１９年度借入の施設等整備事業債などが令和４年度に償還完了となったことによるものある。</a:t>
          </a:r>
          <a:endParaRPr lang="ja-JP" altLang="ja-JP" sz="1400">
            <a:effectLst/>
          </a:endParaRPr>
        </a:p>
        <a:p>
          <a:r>
            <a:rPr kumimoji="1" lang="ja-JP" altLang="ja-JP" sz="1100">
              <a:solidFill>
                <a:schemeClr val="dk1"/>
              </a:solidFill>
              <a:effectLst/>
              <a:latin typeface="+mn-lt"/>
              <a:ea typeface="+mn-ea"/>
              <a:cs typeface="+mn-cs"/>
            </a:rPr>
            <a:t>　今後も市債の活用については、世代間負担の公平性も鑑みながら、計画的な運用に努めていく。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107950</xdr:rowOff>
    </xdr:from>
    <xdr:to>
      <xdr:col>24</xdr:col>
      <xdr:colOff>25400</xdr:colOff>
      <xdr:row>77</xdr:row>
      <xdr:rowOff>123189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3096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50816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100330</xdr:rowOff>
    </xdr:from>
    <xdr:to>
      <xdr:col>19</xdr:col>
      <xdr:colOff>187325</xdr:colOff>
      <xdr:row>77</xdr:row>
      <xdr:rowOff>123189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3019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100330</xdr:rowOff>
    </xdr:from>
    <xdr:to>
      <xdr:col>15</xdr:col>
      <xdr:colOff>98425</xdr:colOff>
      <xdr:row>77</xdr:row>
      <xdr:rowOff>130811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3019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130811</xdr:rowOff>
    </xdr:from>
    <xdr:to>
      <xdr:col>11</xdr:col>
      <xdr:colOff>9525</xdr:colOff>
      <xdr:row>77</xdr:row>
      <xdr:rowOff>130811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332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57150</xdr:rowOff>
    </xdr:from>
    <xdr:to>
      <xdr:col>24</xdr:col>
      <xdr:colOff>76200</xdr:colOff>
      <xdr:row>77</xdr:row>
      <xdr:rowOff>158750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29227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72389</xdr:rowOff>
    </xdr:from>
    <xdr:to>
      <xdr:col>20</xdr:col>
      <xdr:colOff>38100</xdr:colOff>
      <xdr:row>78</xdr:row>
      <xdr:rowOff>2539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158766</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49530</xdr:rowOff>
    </xdr:from>
    <xdr:to>
      <xdr:col>15</xdr:col>
      <xdr:colOff>149225</xdr:colOff>
      <xdr:row>77</xdr:row>
      <xdr:rowOff>151130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135907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80011</xdr:rowOff>
    </xdr:from>
    <xdr:to>
      <xdr:col>11</xdr:col>
      <xdr:colOff>60325</xdr:colOff>
      <xdr:row>78</xdr:row>
      <xdr:rowOff>10161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166388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80011</xdr:rowOff>
    </xdr:from>
    <xdr:to>
      <xdr:col>6</xdr:col>
      <xdr:colOff>171450</xdr:colOff>
      <xdr:row>78</xdr:row>
      <xdr:rowOff>10161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20338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公債費以外に係る経常収支比率は、前年度に比べ</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ポイント上昇し、類似団体内平均を上回る状況が続いている。</a:t>
          </a:r>
          <a:endParaRPr lang="ja-JP" altLang="ja-JP" sz="1400">
            <a:effectLst/>
          </a:endParaRPr>
        </a:p>
        <a:p>
          <a:r>
            <a:rPr kumimoji="1" lang="ja-JP" altLang="ja-JP" sz="1100">
              <a:solidFill>
                <a:schemeClr val="dk1"/>
              </a:solidFill>
              <a:effectLst/>
              <a:latin typeface="+mn-lt"/>
              <a:ea typeface="+mn-ea"/>
              <a:cs typeface="+mn-cs"/>
            </a:rPr>
            <a:t>　今後も、引き続き歳出全体において事業の見直し、経常経費の見直し等の行財政改革を推進し、経常収支比率の改善に努める。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142239</xdr:rowOff>
    </xdr:from>
    <xdr:to>
      <xdr:col>82</xdr:col>
      <xdr:colOff>107950</xdr:colOff>
      <xdr:row>79</xdr:row>
      <xdr:rowOff>54611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515339"/>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39387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89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54611</xdr:rowOff>
    </xdr:from>
    <xdr:to>
      <xdr:col>78</xdr:col>
      <xdr:colOff>69850</xdr:colOff>
      <xdr:row>78</xdr:row>
      <xdr:rowOff>142239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256261"/>
          <a:ext cx="889000" cy="25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54611</xdr:rowOff>
    </xdr:from>
    <xdr:to>
      <xdr:col>73</xdr:col>
      <xdr:colOff>180975</xdr:colOff>
      <xdr:row>77</xdr:row>
      <xdr:rowOff>153670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2562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153670</xdr:rowOff>
    </xdr:from>
    <xdr:to>
      <xdr:col>69</xdr:col>
      <xdr:colOff>92075</xdr:colOff>
      <xdr:row>79</xdr:row>
      <xdr:rowOff>31750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35532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3811</xdr:rowOff>
    </xdr:from>
    <xdr:to>
      <xdr:col>82</xdr:col>
      <xdr:colOff>158750</xdr:colOff>
      <xdr:row>79</xdr:row>
      <xdr:rowOff>105411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147338</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91439</xdr:rowOff>
    </xdr:from>
    <xdr:to>
      <xdr:col>78</xdr:col>
      <xdr:colOff>120650</xdr:colOff>
      <xdr:row>79</xdr:row>
      <xdr:rowOff>21589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6366</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550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3811</xdr:rowOff>
    </xdr:from>
    <xdr:to>
      <xdr:col>74</xdr:col>
      <xdr:colOff>31750</xdr:colOff>
      <xdr:row>77</xdr:row>
      <xdr:rowOff>105411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90188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102870</xdr:rowOff>
    </xdr:from>
    <xdr:to>
      <xdr:col>69</xdr:col>
      <xdr:colOff>142875</xdr:colOff>
      <xdr:row>78</xdr:row>
      <xdr:rowOff>33020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17797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152400</xdr:rowOff>
    </xdr:from>
    <xdr:to>
      <xdr:col>65</xdr:col>
      <xdr:colOff>53975</xdr:colOff>
      <xdr:row>79</xdr:row>
      <xdr:rowOff>82550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67327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埼玉県川越市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25540</xdr:rowOff>
    </xdr:from>
    <xdr:to>
      <xdr:col>29</xdr:col>
      <xdr:colOff>127000</xdr:colOff>
      <xdr:row>16</xdr:row>
      <xdr:rowOff>102121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16365"/>
          <a:ext cx="647700" cy="76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46296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37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102121</xdr:rowOff>
    </xdr:from>
    <xdr:to>
      <xdr:col>26</xdr:col>
      <xdr:colOff>50800</xdr:colOff>
      <xdr:row>16</xdr:row>
      <xdr:rowOff>136144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92946"/>
          <a:ext cx="698500" cy="34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74689</xdr:rowOff>
    </xdr:from>
    <xdr:to>
      <xdr:col>22</xdr:col>
      <xdr:colOff>114300</xdr:colOff>
      <xdr:row>16</xdr:row>
      <xdr:rowOff>136144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865514"/>
          <a:ext cx="698500" cy="61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74689</xdr:rowOff>
    </xdr:from>
    <xdr:to>
      <xdr:col>18</xdr:col>
      <xdr:colOff>177800</xdr:colOff>
      <xdr:row>16</xdr:row>
      <xdr:rowOff>101168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65514"/>
          <a:ext cx="698500" cy="26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146190</xdr:rowOff>
    </xdr:from>
    <xdr:to>
      <xdr:col>29</xdr:col>
      <xdr:colOff>177800</xdr:colOff>
      <xdr:row>16</xdr:row>
      <xdr:rowOff>76340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65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162717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10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51321</xdr:rowOff>
    </xdr:from>
    <xdr:to>
      <xdr:col>26</xdr:col>
      <xdr:colOff>101600</xdr:colOff>
      <xdr:row>16</xdr:row>
      <xdr:rowOff>152921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42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163098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11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85344</xdr:rowOff>
    </xdr:from>
    <xdr:to>
      <xdr:col>22</xdr:col>
      <xdr:colOff>165100</xdr:colOff>
      <xdr:row>17</xdr:row>
      <xdr:rowOff>15494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76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25671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4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23889</xdr:rowOff>
    </xdr:from>
    <xdr:to>
      <xdr:col>19</xdr:col>
      <xdr:colOff>38100</xdr:colOff>
      <xdr:row>16</xdr:row>
      <xdr:rowOff>125489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14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135666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8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50368</xdr:rowOff>
    </xdr:from>
    <xdr:to>
      <xdr:col>15</xdr:col>
      <xdr:colOff>101600</xdr:colOff>
      <xdr:row>16</xdr:row>
      <xdr:rowOff>151968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41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162145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1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105511</xdr:rowOff>
    </xdr:from>
    <xdr:to>
      <xdr:col>29</xdr:col>
      <xdr:colOff>127000</xdr:colOff>
      <xdr:row>35</xdr:row>
      <xdr:rowOff>127076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15861"/>
          <a:ext cx="647700" cy="21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111853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222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105511</xdr:rowOff>
    </xdr:from>
    <xdr:to>
      <xdr:col>26</xdr:col>
      <xdr:colOff>50800</xdr:colOff>
      <xdr:row>35</xdr:row>
      <xdr:rowOff>116256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15861"/>
          <a:ext cx="698500" cy="10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191685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116256</xdr:rowOff>
    </xdr:from>
    <xdr:to>
      <xdr:col>22</xdr:col>
      <xdr:colOff>114300</xdr:colOff>
      <xdr:row>35</xdr:row>
      <xdr:rowOff>172606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26606"/>
          <a:ext cx="698500" cy="56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209173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172606</xdr:rowOff>
    </xdr:from>
    <xdr:to>
      <xdr:col>18</xdr:col>
      <xdr:colOff>177800</xdr:colOff>
      <xdr:row>35</xdr:row>
      <xdr:rowOff>175616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82956"/>
          <a:ext cx="698500" cy="3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215955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229240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76276</xdr:rowOff>
    </xdr:from>
    <xdr:to>
      <xdr:col>29</xdr:col>
      <xdr:colOff>177800</xdr:colOff>
      <xdr:row>35</xdr:row>
      <xdr:rowOff>177876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86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264253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31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54711</xdr:rowOff>
    </xdr:from>
    <xdr:to>
      <xdr:col>26</xdr:col>
      <xdr:colOff>101600</xdr:colOff>
      <xdr:row>35</xdr:row>
      <xdr:rowOff>156311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65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166489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33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65456</xdr:rowOff>
    </xdr:from>
    <xdr:to>
      <xdr:col>22</xdr:col>
      <xdr:colOff>165100</xdr:colOff>
      <xdr:row>35</xdr:row>
      <xdr:rowOff>167056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75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177233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4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121806</xdr:rowOff>
    </xdr:from>
    <xdr:to>
      <xdr:col>19</xdr:col>
      <xdr:colOff>38100</xdr:colOff>
      <xdr:row>35</xdr:row>
      <xdr:rowOff>223406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32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233583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0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124816</xdr:rowOff>
    </xdr:from>
    <xdr:to>
      <xdr:col>15</xdr:col>
      <xdr:colOff>101600</xdr:colOff>
      <xdr:row>35</xdr:row>
      <xdr:rowOff>226416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35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211193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2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352,717
342,677
109.13
132,296,876
126,997,796
5,177,089
68,822,466
86,613,269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73635</xdr:rowOff>
    </xdr:from>
    <xdr:to>
      <xdr:col>24</xdr:col>
      <xdr:colOff>63500</xdr:colOff>
      <xdr:row>37</xdr:row>
      <xdr:rowOff>85827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17285"/>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8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73635</xdr:rowOff>
    </xdr:from>
    <xdr:to>
      <xdr:col>19</xdr:col>
      <xdr:colOff>177800</xdr:colOff>
      <xdr:row>37</xdr:row>
      <xdr:rowOff>98514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17285"/>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109072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3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69901</xdr:rowOff>
    </xdr:from>
    <xdr:to>
      <xdr:col>15</xdr:col>
      <xdr:colOff>50800</xdr:colOff>
      <xdr:row>37</xdr:row>
      <xdr:rowOff>98514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13551"/>
          <a:ext cx="889000" cy="2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132999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6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69901</xdr:rowOff>
    </xdr:from>
    <xdr:to>
      <xdr:col>10</xdr:col>
      <xdr:colOff>114300</xdr:colOff>
      <xdr:row>38</xdr:row>
      <xdr:rowOff>136843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13551"/>
          <a:ext cx="889000" cy="23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158830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147096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35027</xdr:rowOff>
    </xdr:from>
    <xdr:to>
      <xdr:col>24</xdr:col>
      <xdr:colOff>114300</xdr:colOff>
      <xdr:row>37</xdr:row>
      <xdr:rowOff>136627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7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13454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5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22835</xdr:rowOff>
    </xdr:from>
    <xdr:to>
      <xdr:col>20</xdr:col>
      <xdr:colOff>38100</xdr:colOff>
      <xdr:row>37</xdr:row>
      <xdr:rowOff>124435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6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115562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5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47714</xdr:rowOff>
    </xdr:from>
    <xdr:to>
      <xdr:col>15</xdr:col>
      <xdr:colOff>101600</xdr:colOff>
      <xdr:row>37</xdr:row>
      <xdr:rowOff>149314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9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140441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8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19101</xdr:rowOff>
    </xdr:from>
    <xdr:to>
      <xdr:col>10</xdr:col>
      <xdr:colOff>165100</xdr:colOff>
      <xdr:row>37</xdr:row>
      <xdr:rowOff>120701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6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111828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5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86043</xdr:rowOff>
    </xdr:from>
    <xdr:to>
      <xdr:col>6</xdr:col>
      <xdr:colOff>38100</xdr:colOff>
      <xdr:row>39</xdr:row>
      <xdr:rowOff>16193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0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7320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9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102634</xdr:rowOff>
    </xdr:from>
    <xdr:to>
      <xdr:col>24</xdr:col>
      <xdr:colOff>63500</xdr:colOff>
      <xdr:row>56</xdr:row>
      <xdr:rowOff>100316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532384"/>
          <a:ext cx="838200" cy="16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73372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31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102634</xdr:rowOff>
    </xdr:from>
    <xdr:to>
      <xdr:col>19</xdr:col>
      <xdr:colOff>177800</xdr:colOff>
      <xdr:row>56</xdr:row>
      <xdr:rowOff>53518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32384"/>
          <a:ext cx="889000" cy="12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169765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8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53518</xdr:rowOff>
    </xdr:from>
    <xdr:to>
      <xdr:col>15</xdr:col>
      <xdr:colOff>50800</xdr:colOff>
      <xdr:row>57</xdr:row>
      <xdr:rowOff>65144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54718"/>
          <a:ext cx="889000" cy="18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137859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53387</xdr:rowOff>
    </xdr:from>
    <xdr:to>
      <xdr:col>10</xdr:col>
      <xdr:colOff>114300</xdr:colOff>
      <xdr:row>57</xdr:row>
      <xdr:rowOff>65144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826037"/>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28066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104426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49516</xdr:rowOff>
    </xdr:from>
    <xdr:to>
      <xdr:col>24</xdr:col>
      <xdr:colOff>114300</xdr:colOff>
      <xdr:row>56</xdr:row>
      <xdr:rowOff>151116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5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27943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51834</xdr:rowOff>
    </xdr:from>
    <xdr:to>
      <xdr:col>20</xdr:col>
      <xdr:colOff>38100</xdr:colOff>
      <xdr:row>55</xdr:row>
      <xdr:rowOff>153434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8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144561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7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2718</xdr:rowOff>
    </xdr:from>
    <xdr:to>
      <xdr:col>15</xdr:col>
      <xdr:colOff>101600</xdr:colOff>
      <xdr:row>56</xdr:row>
      <xdr:rowOff>104318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0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95445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69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14344</xdr:rowOff>
    </xdr:from>
    <xdr:to>
      <xdr:col>10</xdr:col>
      <xdr:colOff>165100</xdr:colOff>
      <xdr:row>57</xdr:row>
      <xdr:rowOff>115944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107071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7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2587</xdr:rowOff>
    </xdr:from>
    <xdr:to>
      <xdr:col>6</xdr:col>
      <xdr:colOff>38100</xdr:colOff>
      <xdr:row>57</xdr:row>
      <xdr:rowOff>104187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7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120714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5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144363</xdr:rowOff>
    </xdr:from>
    <xdr:to>
      <xdr:col>24</xdr:col>
      <xdr:colOff>63500</xdr:colOff>
      <xdr:row>76</xdr:row>
      <xdr:rowOff>153415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174563"/>
          <a:ext cx="8382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11468</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7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153415</xdr:rowOff>
    </xdr:from>
    <xdr:to>
      <xdr:col>19</xdr:col>
      <xdr:colOff>177800</xdr:colOff>
      <xdr:row>77</xdr:row>
      <xdr:rowOff>47163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183615"/>
          <a:ext cx="889000" cy="6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47163</xdr:rowOff>
    </xdr:from>
    <xdr:to>
      <xdr:col>15</xdr:col>
      <xdr:colOff>50800</xdr:colOff>
      <xdr:row>77</xdr:row>
      <xdr:rowOff>48808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48813"/>
          <a:ext cx="889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15891</xdr:rowOff>
    </xdr:from>
    <xdr:to>
      <xdr:col>10</xdr:col>
      <xdr:colOff>114300</xdr:colOff>
      <xdr:row>77</xdr:row>
      <xdr:rowOff>48808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17541"/>
          <a:ext cx="889000" cy="3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93563</xdr:rowOff>
    </xdr:from>
    <xdr:to>
      <xdr:col>24</xdr:col>
      <xdr:colOff>114300</xdr:colOff>
      <xdr:row>77</xdr:row>
      <xdr:rowOff>23713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2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71990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0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102615</xdr:rowOff>
    </xdr:from>
    <xdr:to>
      <xdr:col>20</xdr:col>
      <xdr:colOff>38100</xdr:colOff>
      <xdr:row>77</xdr:row>
      <xdr:rowOff>32765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23892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2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167813</xdr:rowOff>
    </xdr:from>
    <xdr:to>
      <xdr:col>15</xdr:col>
      <xdr:colOff>101600</xdr:colOff>
      <xdr:row>77</xdr:row>
      <xdr:rowOff>97963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9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89090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9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169458</xdr:rowOff>
    </xdr:from>
    <xdr:to>
      <xdr:col>10</xdr:col>
      <xdr:colOff>165100</xdr:colOff>
      <xdr:row>77</xdr:row>
      <xdr:rowOff>99608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9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90735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92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136541</xdr:rowOff>
    </xdr:from>
    <xdr:to>
      <xdr:col>6</xdr:col>
      <xdr:colOff>38100</xdr:colOff>
      <xdr:row>77</xdr:row>
      <xdr:rowOff>66691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6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57818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156812</xdr:rowOff>
    </xdr:from>
    <xdr:to>
      <xdr:col>24</xdr:col>
      <xdr:colOff>63500</xdr:colOff>
      <xdr:row>98</xdr:row>
      <xdr:rowOff>59353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87462"/>
          <a:ext cx="838200" cy="7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28207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15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116165</xdr:rowOff>
    </xdr:from>
    <xdr:to>
      <xdr:col>19</xdr:col>
      <xdr:colOff>177800</xdr:colOff>
      <xdr:row>98</xdr:row>
      <xdr:rowOff>59353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746815"/>
          <a:ext cx="889000" cy="11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37482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116165</xdr:rowOff>
    </xdr:from>
    <xdr:to>
      <xdr:col>15</xdr:col>
      <xdr:colOff>50800</xdr:colOff>
      <xdr:row>99</xdr:row>
      <xdr:rowOff>29352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746815"/>
          <a:ext cx="889000" cy="25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100227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29352</xdr:rowOff>
    </xdr:from>
    <xdr:to>
      <xdr:col>10</xdr:col>
      <xdr:colOff>114300</xdr:colOff>
      <xdr:row>99</xdr:row>
      <xdr:rowOff>91629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7002902"/>
          <a:ext cx="889000" cy="6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32616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106012</xdr:rowOff>
    </xdr:from>
    <xdr:to>
      <xdr:col>24</xdr:col>
      <xdr:colOff>114300</xdr:colOff>
      <xdr:row>98</xdr:row>
      <xdr:rowOff>36162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73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84439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715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8553</xdr:rowOff>
    </xdr:from>
    <xdr:to>
      <xdr:col>20</xdr:col>
      <xdr:colOff>38100</xdr:colOff>
      <xdr:row>98</xdr:row>
      <xdr:rowOff>110153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81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101280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90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65365</xdr:rowOff>
    </xdr:from>
    <xdr:to>
      <xdr:col>15</xdr:col>
      <xdr:colOff>101600</xdr:colOff>
      <xdr:row>97</xdr:row>
      <xdr:rowOff>166965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9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158092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78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150002</xdr:rowOff>
    </xdr:from>
    <xdr:to>
      <xdr:col>10</xdr:col>
      <xdr:colOff>165100</xdr:colOff>
      <xdr:row>99</xdr:row>
      <xdr:rowOff>80152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95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71279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04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40829</xdr:rowOff>
    </xdr:from>
    <xdr:to>
      <xdr:col>6</xdr:col>
      <xdr:colOff>38100</xdr:colOff>
      <xdr:row>99</xdr:row>
      <xdr:rowOff>142429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701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133556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10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96875</xdr:rowOff>
    </xdr:from>
    <xdr:to>
      <xdr:col>55</xdr:col>
      <xdr:colOff>0</xdr:colOff>
      <xdr:row>37</xdr:row>
      <xdr:rowOff>112105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440525"/>
          <a:ext cx="838200" cy="1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161372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112105</xdr:rowOff>
    </xdr:from>
    <xdr:to>
      <xdr:col>50</xdr:col>
      <xdr:colOff>114300</xdr:colOff>
      <xdr:row>37</xdr:row>
      <xdr:rowOff>117711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455755"/>
          <a:ext cx="889000" cy="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45363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5697</xdr:rowOff>
    </xdr:from>
    <xdr:to>
      <xdr:col>45</xdr:col>
      <xdr:colOff>177800</xdr:colOff>
      <xdr:row>37</xdr:row>
      <xdr:rowOff>117711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320647"/>
          <a:ext cx="889000" cy="114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84530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5697</xdr:rowOff>
    </xdr:from>
    <xdr:to>
      <xdr:col>41</xdr:col>
      <xdr:colOff>50800</xdr:colOff>
      <xdr:row>37</xdr:row>
      <xdr:rowOff>123317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320647"/>
          <a:ext cx="889000" cy="114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27739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46075</xdr:rowOff>
    </xdr:from>
    <xdr:to>
      <xdr:col>55</xdr:col>
      <xdr:colOff>50800</xdr:colOff>
      <xdr:row>37</xdr:row>
      <xdr:rowOff>147675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8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132452</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0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61305</xdr:rowOff>
    </xdr:from>
    <xdr:to>
      <xdr:col>50</xdr:col>
      <xdr:colOff>165100</xdr:colOff>
      <xdr:row>37</xdr:row>
      <xdr:rowOff>162905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0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154032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4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66911</xdr:rowOff>
    </xdr:from>
    <xdr:to>
      <xdr:col>46</xdr:col>
      <xdr:colOff>38100</xdr:colOff>
      <xdr:row>37</xdr:row>
      <xdr:rowOff>168511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1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159638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0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126347</xdr:rowOff>
    </xdr:from>
    <xdr:to>
      <xdr:col>41</xdr:col>
      <xdr:colOff>101600</xdr:colOff>
      <xdr:row>31</xdr:row>
      <xdr:rowOff>56497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26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47624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362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72517</xdr:rowOff>
    </xdr:from>
    <xdr:to>
      <xdr:col>36</xdr:col>
      <xdr:colOff>165100</xdr:colOff>
      <xdr:row>38</xdr:row>
      <xdr:rowOff>2667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1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165244</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0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69814</xdr:rowOff>
    </xdr:from>
    <xdr:to>
      <xdr:col>55</xdr:col>
      <xdr:colOff>0</xdr:colOff>
      <xdr:row>59</xdr:row>
      <xdr:rowOff>143325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10185364"/>
          <a:ext cx="838200" cy="7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121786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5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27882</xdr:rowOff>
    </xdr:from>
    <xdr:to>
      <xdr:col>50</xdr:col>
      <xdr:colOff>114300</xdr:colOff>
      <xdr:row>59</xdr:row>
      <xdr:rowOff>143325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10143432"/>
          <a:ext cx="889000" cy="1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60951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27882</xdr:rowOff>
    </xdr:from>
    <xdr:to>
      <xdr:col>45</xdr:col>
      <xdr:colOff>177800</xdr:colOff>
      <xdr:row>59</xdr:row>
      <xdr:rowOff>58041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10143432"/>
          <a:ext cx="889000" cy="3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39704</xdr:rowOff>
    </xdr:from>
    <xdr:to>
      <xdr:col>41</xdr:col>
      <xdr:colOff>50800</xdr:colOff>
      <xdr:row>59</xdr:row>
      <xdr:rowOff>58041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10155254"/>
          <a:ext cx="889000" cy="1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19014</xdr:rowOff>
    </xdr:from>
    <xdr:to>
      <xdr:col>55</xdr:col>
      <xdr:colOff>50800</xdr:colOff>
      <xdr:row>59</xdr:row>
      <xdr:rowOff>120614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1013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105391</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1004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92525</xdr:rowOff>
    </xdr:from>
    <xdr:to>
      <xdr:col>50</xdr:col>
      <xdr:colOff>165100</xdr:colOff>
      <xdr:row>60</xdr:row>
      <xdr:rowOff>22675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102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60</xdr:row>
      <xdr:rowOff>13802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30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148532</xdr:rowOff>
    </xdr:from>
    <xdr:to>
      <xdr:col>46</xdr:col>
      <xdr:colOff>38100</xdr:colOff>
      <xdr:row>59</xdr:row>
      <xdr:rowOff>78682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1009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69809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18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7241</xdr:rowOff>
    </xdr:from>
    <xdr:to>
      <xdr:col>41</xdr:col>
      <xdr:colOff>101600</xdr:colOff>
      <xdr:row>59</xdr:row>
      <xdr:rowOff>108841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101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99968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21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160354</xdr:rowOff>
    </xdr:from>
    <xdr:to>
      <xdr:col>36</xdr:col>
      <xdr:colOff>165100</xdr:colOff>
      <xdr:row>59</xdr:row>
      <xdr:rowOff>90504</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1010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81631</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19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68743</xdr:rowOff>
    </xdr:from>
    <xdr:to>
      <xdr:col>55</xdr:col>
      <xdr:colOff>0</xdr:colOff>
      <xdr:row>78</xdr:row>
      <xdr:rowOff>109662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441843"/>
          <a:ext cx="8382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109662</xdr:rowOff>
    </xdr:from>
    <xdr:to>
      <xdr:col>50</xdr:col>
      <xdr:colOff>114300</xdr:colOff>
      <xdr:row>78</xdr:row>
      <xdr:rowOff>116269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482762"/>
          <a:ext cx="889000" cy="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151175</xdr:rowOff>
    </xdr:from>
    <xdr:to>
      <xdr:col>45</xdr:col>
      <xdr:colOff>177800</xdr:colOff>
      <xdr:row>78</xdr:row>
      <xdr:rowOff>116269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352825"/>
          <a:ext cx="889000" cy="13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151175</xdr:rowOff>
    </xdr:from>
    <xdr:to>
      <xdr:col>41</xdr:col>
      <xdr:colOff>50800</xdr:colOff>
      <xdr:row>77</xdr:row>
      <xdr:rowOff>158719</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352825"/>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17943</xdr:rowOff>
    </xdr:from>
    <xdr:to>
      <xdr:col>55</xdr:col>
      <xdr:colOff>50800</xdr:colOff>
      <xdr:row>78</xdr:row>
      <xdr:rowOff>119543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39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104320</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0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58862</xdr:rowOff>
    </xdr:from>
    <xdr:to>
      <xdr:col>50</xdr:col>
      <xdr:colOff>165100</xdr:colOff>
      <xdr:row>78</xdr:row>
      <xdr:rowOff>160462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3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151589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2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65469</xdr:rowOff>
    </xdr:from>
    <xdr:to>
      <xdr:col>46</xdr:col>
      <xdr:colOff>38100</xdr:colOff>
      <xdr:row>78</xdr:row>
      <xdr:rowOff>167069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3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158196</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53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100375</xdr:rowOff>
    </xdr:from>
    <xdr:to>
      <xdr:col>41</xdr:col>
      <xdr:colOff>101600</xdr:colOff>
      <xdr:row>78</xdr:row>
      <xdr:rowOff>30525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0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21652</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39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107919</xdr:rowOff>
    </xdr:from>
    <xdr:to>
      <xdr:col>36</xdr:col>
      <xdr:colOff>165100</xdr:colOff>
      <xdr:row>78</xdr:row>
      <xdr:rowOff>38069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0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29196</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0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147282</xdr:rowOff>
    </xdr:from>
    <xdr:to>
      <xdr:col>55</xdr:col>
      <xdr:colOff>0</xdr:colOff>
      <xdr:row>98</xdr:row>
      <xdr:rowOff>35153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777932"/>
          <a:ext cx="838200" cy="5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155306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271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109220</xdr:rowOff>
    </xdr:from>
    <xdr:to>
      <xdr:col>50</xdr:col>
      <xdr:colOff>114300</xdr:colOff>
      <xdr:row>97</xdr:row>
      <xdr:rowOff>147282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739870"/>
          <a:ext cx="889000" cy="3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122578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109220</xdr:rowOff>
    </xdr:from>
    <xdr:to>
      <xdr:col>45</xdr:col>
      <xdr:colOff>177800</xdr:colOff>
      <xdr:row>98</xdr:row>
      <xdr:rowOff>28772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739870"/>
          <a:ext cx="889000" cy="9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136962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28772</xdr:rowOff>
    </xdr:from>
    <xdr:to>
      <xdr:col>41</xdr:col>
      <xdr:colOff>50800</xdr:colOff>
      <xdr:row>98</xdr:row>
      <xdr:rowOff>64167</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830872"/>
          <a:ext cx="889000" cy="3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100385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82802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155803</xdr:rowOff>
    </xdr:from>
    <xdr:to>
      <xdr:col>55</xdr:col>
      <xdr:colOff>50800</xdr:colOff>
      <xdr:row>98</xdr:row>
      <xdr:rowOff>85953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78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70730</xdr:rowOff>
    </xdr:from>
    <xdr:ext cx="469744"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70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96482</xdr:rowOff>
    </xdr:from>
    <xdr:to>
      <xdr:col>50</xdr:col>
      <xdr:colOff>165100</xdr:colOff>
      <xdr:row>98</xdr:row>
      <xdr:rowOff>26632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72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17759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81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58420</xdr:rowOff>
    </xdr:from>
    <xdr:to>
      <xdr:col>46</xdr:col>
      <xdr:colOff>38100</xdr:colOff>
      <xdr:row>97</xdr:row>
      <xdr:rowOff>160020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6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151147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78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149422</xdr:rowOff>
    </xdr:from>
    <xdr:to>
      <xdr:col>41</xdr:col>
      <xdr:colOff>101600</xdr:colOff>
      <xdr:row>98</xdr:row>
      <xdr:rowOff>79572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7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70699</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626428" y="1687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13367</xdr:rowOff>
    </xdr:from>
    <xdr:to>
      <xdr:col>36</xdr:col>
      <xdr:colOff>165100</xdr:colOff>
      <xdr:row>98</xdr:row>
      <xdr:rowOff>114967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81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106094</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37428" y="1690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26238</xdr:rowOff>
    </xdr:from>
    <xdr:to>
      <xdr:col>76</xdr:col>
      <xdr:colOff>114300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12788"/>
          <a:ext cx="889000" cy="1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26238</xdr:rowOff>
    </xdr:from>
    <xdr:to>
      <xdr:col>71</xdr:col>
      <xdr:colOff>177800</xdr:colOff>
      <xdr:row>39</xdr:row>
      <xdr:rowOff>32715</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712788"/>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146888</xdr:rowOff>
    </xdr:from>
    <xdr:to>
      <xdr:col>72</xdr:col>
      <xdr:colOff>38100</xdr:colOff>
      <xdr:row>39</xdr:row>
      <xdr:rowOff>77038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6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68165</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754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153365</xdr:rowOff>
    </xdr:from>
    <xdr:to>
      <xdr:col>67</xdr:col>
      <xdr:colOff>101600</xdr:colOff>
      <xdr:row>39</xdr:row>
      <xdr:rowOff>83515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6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74642</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761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50146</xdr:rowOff>
    </xdr:from>
    <xdr:to>
      <xdr:col>85</xdr:col>
      <xdr:colOff>127000</xdr:colOff>
      <xdr:row>76</xdr:row>
      <xdr:rowOff>66091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080346"/>
          <a:ext cx="838200" cy="1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698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43059</xdr:rowOff>
    </xdr:from>
    <xdr:to>
      <xdr:col>81</xdr:col>
      <xdr:colOff>50800</xdr:colOff>
      <xdr:row>76</xdr:row>
      <xdr:rowOff>50146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073259"/>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104014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1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43059</xdr:rowOff>
    </xdr:from>
    <xdr:to>
      <xdr:col>76</xdr:col>
      <xdr:colOff>114300</xdr:colOff>
      <xdr:row>76</xdr:row>
      <xdr:rowOff>81407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073259"/>
          <a:ext cx="889000" cy="3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108329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2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81407</xdr:rowOff>
    </xdr:from>
    <xdr:to>
      <xdr:col>71</xdr:col>
      <xdr:colOff>177800</xdr:colOff>
      <xdr:row>76</xdr:row>
      <xdr:rowOff>95638</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111607"/>
          <a:ext cx="889000" cy="1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128988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109558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15291</xdr:rowOff>
    </xdr:from>
    <xdr:to>
      <xdr:col>85</xdr:col>
      <xdr:colOff>177800</xdr:colOff>
      <xdr:row>76</xdr:row>
      <xdr:rowOff>116891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165168</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02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170796</xdr:rowOff>
    </xdr:from>
    <xdr:to>
      <xdr:col>81</xdr:col>
      <xdr:colOff>101600</xdr:colOff>
      <xdr:row>76</xdr:row>
      <xdr:rowOff>100946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02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92073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1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163709</xdr:rowOff>
    </xdr:from>
    <xdr:to>
      <xdr:col>76</xdr:col>
      <xdr:colOff>165100</xdr:colOff>
      <xdr:row>76</xdr:row>
      <xdr:rowOff>93859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02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84986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11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30607</xdr:rowOff>
    </xdr:from>
    <xdr:to>
      <xdr:col>72</xdr:col>
      <xdr:colOff>38100</xdr:colOff>
      <xdr:row>76</xdr:row>
      <xdr:rowOff>132207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6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123334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15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44838</xdr:rowOff>
    </xdr:from>
    <xdr:to>
      <xdr:col>67</xdr:col>
      <xdr:colOff>101600</xdr:colOff>
      <xdr:row>76</xdr:row>
      <xdr:rowOff>146438</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7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137565</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16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88069</xdr:rowOff>
    </xdr:from>
    <xdr:to>
      <xdr:col>85</xdr:col>
      <xdr:colOff>127000</xdr:colOff>
      <xdr:row>99</xdr:row>
      <xdr:rowOff>30756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718719"/>
          <a:ext cx="838200" cy="28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10215</xdr:rowOff>
    </xdr:from>
    <xdr:to>
      <xdr:col>81</xdr:col>
      <xdr:colOff>50800</xdr:colOff>
      <xdr:row>99</xdr:row>
      <xdr:rowOff>30756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983765"/>
          <a:ext cx="889000" cy="2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10215</xdr:rowOff>
    </xdr:from>
    <xdr:to>
      <xdr:col>76</xdr:col>
      <xdr:colOff>114300</xdr:colOff>
      <xdr:row>99</xdr:row>
      <xdr:rowOff>57077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983765"/>
          <a:ext cx="889000" cy="4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94197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3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57077</xdr:rowOff>
    </xdr:from>
    <xdr:to>
      <xdr:col>71</xdr:col>
      <xdr:colOff>177800</xdr:colOff>
      <xdr:row>99</xdr:row>
      <xdr:rowOff>83497</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7030627"/>
          <a:ext cx="889000" cy="2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89690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5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59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37269</xdr:rowOff>
    </xdr:from>
    <xdr:to>
      <xdr:col>85</xdr:col>
      <xdr:colOff>177800</xdr:colOff>
      <xdr:row>97</xdr:row>
      <xdr:rowOff>138869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66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15696</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64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151406</xdr:rowOff>
    </xdr:from>
    <xdr:to>
      <xdr:col>81</xdr:col>
      <xdr:colOff>101600</xdr:colOff>
      <xdr:row>99</xdr:row>
      <xdr:rowOff>81556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95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72683</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704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130865</xdr:rowOff>
    </xdr:from>
    <xdr:to>
      <xdr:col>76</xdr:col>
      <xdr:colOff>165100</xdr:colOff>
      <xdr:row>99</xdr:row>
      <xdr:rowOff>61015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93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52142</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57428" y="1702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6277</xdr:rowOff>
    </xdr:from>
    <xdr:to>
      <xdr:col>72</xdr:col>
      <xdr:colOff>38100</xdr:colOff>
      <xdr:row>99</xdr:row>
      <xdr:rowOff>107877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97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99004</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7072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32697</xdr:rowOff>
    </xdr:from>
    <xdr:to>
      <xdr:col>67</xdr:col>
      <xdr:colOff>101600</xdr:colOff>
      <xdr:row>99</xdr:row>
      <xdr:rowOff>134297</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700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125424</xdr:rowOff>
    </xdr:from>
    <xdr:ext cx="378565"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625017" y="17098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40030</xdr:rowOff>
    </xdr:from>
    <xdr:to>
      <xdr:col>116</xdr:col>
      <xdr:colOff>63500</xdr:colOff>
      <xdr:row>59</xdr:row>
      <xdr:rowOff>41154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155580"/>
          <a:ext cx="8382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38316</xdr:rowOff>
    </xdr:from>
    <xdr:to>
      <xdr:col>111</xdr:col>
      <xdr:colOff>177800</xdr:colOff>
      <xdr:row>59</xdr:row>
      <xdr:rowOff>40030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153866"/>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36487</xdr:rowOff>
    </xdr:from>
    <xdr:to>
      <xdr:col>107</xdr:col>
      <xdr:colOff>50800</xdr:colOff>
      <xdr:row>59</xdr:row>
      <xdr:rowOff>38316</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15203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33210</xdr:rowOff>
    </xdr:from>
    <xdr:to>
      <xdr:col>102</xdr:col>
      <xdr:colOff>114300</xdr:colOff>
      <xdr:row>59</xdr:row>
      <xdr:rowOff>36487</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148760"/>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161804</xdr:rowOff>
    </xdr:from>
    <xdr:to>
      <xdr:col>116</xdr:col>
      <xdr:colOff>114300</xdr:colOff>
      <xdr:row>59</xdr:row>
      <xdr:rowOff>91954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10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76731</xdr:rowOff>
    </xdr:from>
    <xdr:ext cx="378565"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2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160680</xdr:rowOff>
    </xdr:from>
    <xdr:to>
      <xdr:col>112</xdr:col>
      <xdr:colOff>38100</xdr:colOff>
      <xdr:row>59</xdr:row>
      <xdr:rowOff>90830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1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81957</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34017" y="10197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158966</xdr:rowOff>
    </xdr:from>
    <xdr:to>
      <xdr:col>107</xdr:col>
      <xdr:colOff>101600</xdr:colOff>
      <xdr:row>59</xdr:row>
      <xdr:rowOff>89116</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10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80243</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245017" y="10195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157137</xdr:rowOff>
    </xdr:from>
    <xdr:to>
      <xdr:col>102</xdr:col>
      <xdr:colOff>165100</xdr:colOff>
      <xdr:row>59</xdr:row>
      <xdr:rowOff>87287</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10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78414</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56017" y="10193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153860</xdr:rowOff>
    </xdr:from>
    <xdr:to>
      <xdr:col>98</xdr:col>
      <xdr:colOff>38100</xdr:colOff>
      <xdr:row>59</xdr:row>
      <xdr:rowOff>84010</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9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75137</xdr:rowOff>
    </xdr:from>
    <xdr:ext cx="378565"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67017" y="10190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120155</xdr:rowOff>
    </xdr:from>
    <xdr:to>
      <xdr:col>116</xdr:col>
      <xdr:colOff>63500</xdr:colOff>
      <xdr:row>76</xdr:row>
      <xdr:rowOff>137261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3150355"/>
          <a:ext cx="838200" cy="1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149306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665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137261</xdr:rowOff>
    </xdr:from>
    <xdr:to>
      <xdr:col>111</xdr:col>
      <xdr:colOff>177800</xdr:colOff>
      <xdr:row>76</xdr:row>
      <xdr:rowOff>168884</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3167461"/>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132732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168884</xdr:rowOff>
    </xdr:from>
    <xdr:to>
      <xdr:col>107</xdr:col>
      <xdr:colOff>50800</xdr:colOff>
      <xdr:row>77</xdr:row>
      <xdr:rowOff>100991</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3199084"/>
          <a:ext cx="889000" cy="10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165269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100991</xdr:rowOff>
    </xdr:from>
    <xdr:to>
      <xdr:col>102</xdr:col>
      <xdr:colOff>114300</xdr:colOff>
      <xdr:row>77</xdr:row>
      <xdr:rowOff>109601</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3302641"/>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10507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15727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69355</xdr:rowOff>
    </xdr:from>
    <xdr:to>
      <xdr:col>116</xdr:col>
      <xdr:colOff>114300</xdr:colOff>
      <xdr:row>76</xdr:row>
      <xdr:rowOff>170955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30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47782</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307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86461</xdr:rowOff>
    </xdr:from>
    <xdr:to>
      <xdr:col>112</xdr:col>
      <xdr:colOff>38100</xdr:colOff>
      <xdr:row>77</xdr:row>
      <xdr:rowOff>16611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31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7738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320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118084</xdr:rowOff>
    </xdr:from>
    <xdr:to>
      <xdr:col>107</xdr:col>
      <xdr:colOff>101600</xdr:colOff>
      <xdr:row>77</xdr:row>
      <xdr:rowOff>48234</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314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39361</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2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50191</xdr:rowOff>
    </xdr:from>
    <xdr:to>
      <xdr:col>102</xdr:col>
      <xdr:colOff>165100</xdr:colOff>
      <xdr:row>77</xdr:row>
      <xdr:rowOff>151791</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325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142918</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34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58801</xdr:rowOff>
    </xdr:from>
    <xdr:to>
      <xdr:col>98</xdr:col>
      <xdr:colOff>38100</xdr:colOff>
      <xdr:row>77</xdr:row>
      <xdr:rowOff>160401</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326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151528</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35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主な構成項目である人件費については、住民１人当たり</a:t>
          </a:r>
          <a:r>
            <a:rPr kumimoji="1" lang="en-US" altLang="ja-JP" sz="1100">
              <a:solidFill>
                <a:schemeClr val="dk1"/>
              </a:solidFill>
              <a:effectLst/>
              <a:latin typeface="+mn-lt"/>
              <a:ea typeface="+mn-ea"/>
              <a:cs typeface="+mn-cs"/>
            </a:rPr>
            <a:t>57,914</a:t>
          </a:r>
          <a:r>
            <a:rPr kumimoji="1" lang="ja-JP" altLang="ja-JP" sz="1100">
              <a:solidFill>
                <a:schemeClr val="dk1"/>
              </a:solidFill>
              <a:effectLst/>
              <a:latin typeface="+mn-lt"/>
              <a:ea typeface="+mn-ea"/>
              <a:cs typeface="+mn-cs"/>
            </a:rPr>
            <a:t>円であり、前年度比で</a:t>
          </a:r>
          <a:r>
            <a:rPr kumimoji="1" lang="en-US" altLang="ja-JP" sz="1100">
              <a:solidFill>
                <a:schemeClr val="dk1"/>
              </a:solidFill>
              <a:effectLst/>
              <a:latin typeface="+mn-lt"/>
              <a:ea typeface="+mn-ea"/>
              <a:cs typeface="+mn-cs"/>
            </a:rPr>
            <a:t>320</a:t>
          </a:r>
          <a:r>
            <a:rPr kumimoji="1" lang="ja-JP" altLang="ja-JP" sz="1100">
              <a:solidFill>
                <a:schemeClr val="dk1"/>
              </a:solidFill>
              <a:effectLst/>
              <a:latin typeface="+mn-lt"/>
              <a:ea typeface="+mn-ea"/>
              <a:cs typeface="+mn-cs"/>
            </a:rPr>
            <a:t>円の減となり、全国平均、埼玉県平均、類似団体平均を下回る傾向は続いている。今後も行政サービスの提供方法の見直しに応じた職員数の縮減に努め、抑制を図る。</a:t>
          </a:r>
          <a:endParaRPr lang="ja-JP" altLang="ja-JP" sz="1400">
            <a:effectLst/>
          </a:endParaRPr>
        </a:p>
        <a:p>
          <a:r>
            <a:rPr kumimoji="1" lang="ja-JP" altLang="ja-JP" sz="1100">
              <a:solidFill>
                <a:schemeClr val="dk1"/>
              </a:solidFill>
              <a:effectLst/>
              <a:latin typeface="+mn-lt"/>
              <a:ea typeface="+mn-ea"/>
              <a:cs typeface="+mn-cs"/>
            </a:rPr>
            <a:t>扶助費については、住民１人当たり</a:t>
          </a:r>
          <a:r>
            <a:rPr kumimoji="1" lang="en-US" altLang="ja-JP" sz="1100">
              <a:solidFill>
                <a:schemeClr val="dk1"/>
              </a:solidFill>
              <a:effectLst/>
              <a:latin typeface="+mn-lt"/>
              <a:ea typeface="+mn-ea"/>
              <a:cs typeface="+mn-cs"/>
            </a:rPr>
            <a:t>116,178</a:t>
          </a:r>
          <a:r>
            <a:rPr kumimoji="1" lang="ja-JP" altLang="ja-JP" sz="1100">
              <a:solidFill>
                <a:schemeClr val="dk1"/>
              </a:solidFill>
              <a:effectLst/>
              <a:latin typeface="+mn-lt"/>
              <a:ea typeface="+mn-ea"/>
              <a:cs typeface="+mn-cs"/>
            </a:rPr>
            <a:t>円となり、前年度比で</a:t>
          </a:r>
          <a:r>
            <a:rPr kumimoji="1" lang="en-US" altLang="ja-JP" sz="1100">
              <a:solidFill>
                <a:schemeClr val="dk1"/>
              </a:solidFill>
              <a:effectLst/>
              <a:latin typeface="+mn-lt"/>
              <a:ea typeface="+mn-ea"/>
              <a:cs typeface="+mn-cs"/>
            </a:rPr>
            <a:t>6,797</a:t>
          </a:r>
          <a:r>
            <a:rPr kumimoji="1" lang="ja-JP" altLang="ja-JP" sz="1100">
              <a:solidFill>
                <a:schemeClr val="dk1"/>
              </a:solidFill>
              <a:effectLst/>
              <a:latin typeface="+mn-lt"/>
              <a:ea typeface="+mn-ea"/>
              <a:cs typeface="+mn-cs"/>
            </a:rPr>
            <a:t>円の増となった。主な増加要因は物価高騰重点支援給付金給付事業による扶助費の増によるものであるが、引き続き経常経費の減少につながる市単独事業や国、県の水準を上回って実施している事業について、見直しを行っていく必要がある。</a:t>
          </a:r>
          <a:endParaRPr lang="ja-JP" altLang="ja-JP" sz="1400">
            <a:effectLst/>
          </a:endParaRPr>
        </a:p>
        <a:p>
          <a:r>
            <a:rPr kumimoji="1" lang="ja-JP" altLang="ja-JP" sz="1100">
              <a:solidFill>
                <a:schemeClr val="dk1"/>
              </a:solidFill>
              <a:effectLst/>
              <a:latin typeface="+mn-lt"/>
              <a:ea typeface="+mn-ea"/>
              <a:cs typeface="+mn-cs"/>
            </a:rPr>
            <a:t>普通建設事業費については、住民１人当たり</a:t>
          </a:r>
          <a:r>
            <a:rPr kumimoji="1" lang="en-US" altLang="ja-JP" sz="1100">
              <a:solidFill>
                <a:schemeClr val="dk1"/>
              </a:solidFill>
              <a:effectLst/>
              <a:latin typeface="+mn-lt"/>
              <a:ea typeface="+mn-ea"/>
              <a:cs typeface="+mn-cs"/>
            </a:rPr>
            <a:t>21,780</a:t>
          </a:r>
          <a:r>
            <a:rPr kumimoji="1" lang="ja-JP" altLang="ja-JP" sz="1100">
              <a:solidFill>
                <a:schemeClr val="dk1"/>
              </a:solidFill>
              <a:effectLst/>
              <a:latin typeface="+mn-lt"/>
              <a:ea typeface="+mn-ea"/>
              <a:cs typeface="+mn-cs"/>
            </a:rPr>
            <a:t>円となっており、前年度比で</a:t>
          </a:r>
          <a:r>
            <a:rPr kumimoji="1" lang="en-US" altLang="ja-JP" sz="1100">
              <a:solidFill>
                <a:schemeClr val="dk1"/>
              </a:solidFill>
              <a:effectLst/>
              <a:latin typeface="+mn-lt"/>
              <a:ea typeface="+mn-ea"/>
              <a:cs typeface="+mn-cs"/>
            </a:rPr>
            <a:t>4,502</a:t>
          </a:r>
          <a:r>
            <a:rPr kumimoji="1" lang="ja-JP" altLang="ja-JP" sz="1100">
              <a:solidFill>
                <a:schemeClr val="dk1"/>
              </a:solidFill>
              <a:effectLst/>
              <a:latin typeface="+mn-lt"/>
              <a:ea typeface="+mn-ea"/>
              <a:cs typeface="+mn-cs"/>
            </a:rPr>
            <a:t>円の増加となったものの、前年度と同様に類似団体内では最も低い水準となっている。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352,717
342,677
109.13
132,296,876
126,997,796
5,177,089
68,822,466
86,613,269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7874</xdr:rowOff>
    </xdr:from>
    <xdr:to>
      <xdr:col>24</xdr:col>
      <xdr:colOff>63500</xdr:colOff>
      <xdr:row>36</xdr:row>
      <xdr:rowOff>14732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8007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50817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0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3302</xdr:rowOff>
    </xdr:from>
    <xdr:to>
      <xdr:col>19</xdr:col>
      <xdr:colOff>177800</xdr:colOff>
      <xdr:row>36</xdr:row>
      <xdr:rowOff>7874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7550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160545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3302</xdr:rowOff>
    </xdr:from>
    <xdr:to>
      <xdr:col>15</xdr:col>
      <xdr:colOff>50800</xdr:colOff>
      <xdr:row>36</xdr:row>
      <xdr:rowOff>5588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7550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2811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125984</xdr:rowOff>
    </xdr:from>
    <xdr:to>
      <xdr:col>10</xdr:col>
      <xdr:colOff>114300</xdr:colOff>
      <xdr:row>36</xdr:row>
      <xdr:rowOff>5588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26734"/>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5097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139209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135382</xdr:rowOff>
    </xdr:from>
    <xdr:to>
      <xdr:col>24</xdr:col>
      <xdr:colOff>114300</xdr:colOff>
      <xdr:row>36</xdr:row>
      <xdr:rowOff>65532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3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113809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128524</xdr:rowOff>
    </xdr:from>
    <xdr:to>
      <xdr:col>20</xdr:col>
      <xdr:colOff>38100</xdr:colOff>
      <xdr:row>36</xdr:row>
      <xdr:rowOff>58674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49801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123952</xdr:rowOff>
    </xdr:from>
    <xdr:to>
      <xdr:col>15</xdr:col>
      <xdr:colOff>101600</xdr:colOff>
      <xdr:row>36</xdr:row>
      <xdr:rowOff>54102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2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45229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1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126238</xdr:rowOff>
    </xdr:from>
    <xdr:to>
      <xdr:col>10</xdr:col>
      <xdr:colOff>165100</xdr:colOff>
      <xdr:row>36</xdr:row>
      <xdr:rowOff>56388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47515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75184</xdr:rowOff>
    </xdr:from>
    <xdr:to>
      <xdr:col>6</xdr:col>
      <xdr:colOff>38100</xdr:colOff>
      <xdr:row>36</xdr:row>
      <xdr:rowOff>5334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167911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6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138887</xdr:rowOff>
    </xdr:from>
    <xdr:to>
      <xdr:col>24</xdr:col>
      <xdr:colOff>63500</xdr:colOff>
      <xdr:row>59</xdr:row>
      <xdr:rowOff>16142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82987"/>
          <a:ext cx="838200" cy="4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2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16142</xdr:rowOff>
    </xdr:from>
    <xdr:to>
      <xdr:col>19</xdr:col>
      <xdr:colOff>177800</xdr:colOff>
      <xdr:row>59</xdr:row>
      <xdr:rowOff>61303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131692"/>
          <a:ext cx="889000" cy="4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92549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142901</xdr:rowOff>
    </xdr:from>
    <xdr:to>
      <xdr:col>15</xdr:col>
      <xdr:colOff>50800</xdr:colOff>
      <xdr:row>59</xdr:row>
      <xdr:rowOff>61303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886851"/>
          <a:ext cx="889000" cy="129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93463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142901</xdr:rowOff>
    </xdr:from>
    <xdr:to>
      <xdr:col>10</xdr:col>
      <xdr:colOff>114300</xdr:colOff>
      <xdr:row>59</xdr:row>
      <xdr:rowOff>63512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886851"/>
          <a:ext cx="889000" cy="129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71200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9427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88087</xdr:rowOff>
    </xdr:from>
    <xdr:to>
      <xdr:col>24</xdr:col>
      <xdr:colOff>114300</xdr:colOff>
      <xdr:row>59</xdr:row>
      <xdr:rowOff>18237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3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66514</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1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136792</xdr:rowOff>
    </xdr:from>
    <xdr:to>
      <xdr:col>20</xdr:col>
      <xdr:colOff>38100</xdr:colOff>
      <xdr:row>59</xdr:row>
      <xdr:rowOff>66942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58069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7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10503</xdr:rowOff>
    </xdr:from>
    <xdr:to>
      <xdr:col>15</xdr:col>
      <xdr:colOff>101600</xdr:colOff>
      <xdr:row>59</xdr:row>
      <xdr:rowOff>112103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12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103230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21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92101</xdr:rowOff>
    </xdr:from>
    <xdr:to>
      <xdr:col>10</xdr:col>
      <xdr:colOff>165100</xdr:colOff>
      <xdr:row>52</xdr:row>
      <xdr:rowOff>22251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83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13378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92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12712</xdr:rowOff>
    </xdr:from>
    <xdr:to>
      <xdr:col>6</xdr:col>
      <xdr:colOff>38100</xdr:colOff>
      <xdr:row>59</xdr:row>
      <xdr:rowOff>114312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12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105439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22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127629</xdr:rowOff>
    </xdr:from>
    <xdr:to>
      <xdr:col>24</xdr:col>
      <xdr:colOff>63500</xdr:colOff>
      <xdr:row>78</xdr:row>
      <xdr:rowOff>43680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329279"/>
          <a:ext cx="838200" cy="8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134619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21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109223</xdr:rowOff>
    </xdr:from>
    <xdr:to>
      <xdr:col>19</xdr:col>
      <xdr:colOff>177800</xdr:colOff>
      <xdr:row>78</xdr:row>
      <xdr:rowOff>43680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310873"/>
          <a:ext cx="889000" cy="10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150462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3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109223</xdr:rowOff>
    </xdr:from>
    <xdr:to>
      <xdr:col>15</xdr:col>
      <xdr:colOff>50800</xdr:colOff>
      <xdr:row>79</xdr:row>
      <xdr:rowOff>18323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310873"/>
          <a:ext cx="889000" cy="25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18323</xdr:rowOff>
    </xdr:from>
    <xdr:to>
      <xdr:col>10</xdr:col>
      <xdr:colOff>114300</xdr:colOff>
      <xdr:row>79</xdr:row>
      <xdr:rowOff>51772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562873"/>
          <a:ext cx="889000" cy="3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151303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01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0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76829</xdr:rowOff>
    </xdr:from>
    <xdr:to>
      <xdr:col>24</xdr:col>
      <xdr:colOff>114300</xdr:colOff>
      <xdr:row>78</xdr:row>
      <xdr:rowOff>6979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7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55256</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5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164330</xdr:rowOff>
    </xdr:from>
    <xdr:to>
      <xdr:col>20</xdr:col>
      <xdr:colOff>38100</xdr:colOff>
      <xdr:row>78</xdr:row>
      <xdr:rowOff>94480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6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85607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458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58423</xdr:rowOff>
    </xdr:from>
    <xdr:to>
      <xdr:col>15</xdr:col>
      <xdr:colOff>101600</xdr:colOff>
      <xdr:row>77</xdr:row>
      <xdr:rowOff>160023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6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151150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35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138973</xdr:rowOff>
    </xdr:from>
    <xdr:to>
      <xdr:col>10</xdr:col>
      <xdr:colOff>165100</xdr:colOff>
      <xdr:row>79</xdr:row>
      <xdr:rowOff>69123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51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60250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604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972</xdr:rowOff>
    </xdr:from>
    <xdr:to>
      <xdr:col>6</xdr:col>
      <xdr:colOff>38100</xdr:colOff>
      <xdr:row>79</xdr:row>
      <xdr:rowOff>102572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54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93699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63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84113</xdr:rowOff>
    </xdr:from>
    <xdr:to>
      <xdr:col>24</xdr:col>
      <xdr:colOff>63500</xdr:colOff>
      <xdr:row>97</xdr:row>
      <xdr:rowOff>132975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714763"/>
          <a:ext cx="838200" cy="4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147910</xdr:rowOff>
    </xdr:from>
    <xdr:to>
      <xdr:col>19</xdr:col>
      <xdr:colOff>177800</xdr:colOff>
      <xdr:row>97</xdr:row>
      <xdr:rowOff>84113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607110"/>
          <a:ext cx="889000" cy="10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79869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147910</xdr:rowOff>
    </xdr:from>
    <xdr:to>
      <xdr:col>15</xdr:col>
      <xdr:colOff>50800</xdr:colOff>
      <xdr:row>98</xdr:row>
      <xdr:rowOff>13875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607110"/>
          <a:ext cx="889000" cy="20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119149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13875</xdr:rowOff>
    </xdr:from>
    <xdr:to>
      <xdr:col>10</xdr:col>
      <xdr:colOff>114300</xdr:colOff>
      <xdr:row>98</xdr:row>
      <xdr:rowOff>119469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15975"/>
          <a:ext cx="889000" cy="10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82175</xdr:rowOff>
    </xdr:from>
    <xdr:to>
      <xdr:col>24</xdr:col>
      <xdr:colOff>114300</xdr:colOff>
      <xdr:row>98</xdr:row>
      <xdr:rowOff>12325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168552</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2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33313</xdr:rowOff>
    </xdr:from>
    <xdr:to>
      <xdr:col>20</xdr:col>
      <xdr:colOff>38100</xdr:colOff>
      <xdr:row>97</xdr:row>
      <xdr:rowOff>134913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6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126040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5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97110</xdr:rowOff>
    </xdr:from>
    <xdr:to>
      <xdr:col>15</xdr:col>
      <xdr:colOff>101600</xdr:colOff>
      <xdr:row>97</xdr:row>
      <xdr:rowOff>27260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5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18387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64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134525</xdr:rowOff>
    </xdr:from>
    <xdr:to>
      <xdr:col>10</xdr:col>
      <xdr:colOff>165100</xdr:colOff>
      <xdr:row>98</xdr:row>
      <xdr:rowOff>64675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55802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5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68669</xdr:rowOff>
    </xdr:from>
    <xdr:to>
      <xdr:col>6</xdr:col>
      <xdr:colOff>38100</xdr:colOff>
      <xdr:row>98</xdr:row>
      <xdr:rowOff>170269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7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161396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6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50165</xdr:rowOff>
    </xdr:from>
    <xdr:to>
      <xdr:col>55</xdr:col>
      <xdr:colOff>0</xdr:colOff>
      <xdr:row>38</xdr:row>
      <xdr:rowOff>55880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56526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50165</xdr:rowOff>
    </xdr:from>
    <xdr:to>
      <xdr:col>50</xdr:col>
      <xdr:colOff>114300</xdr:colOff>
      <xdr:row>38</xdr:row>
      <xdr:rowOff>55880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5652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47117</xdr:rowOff>
    </xdr:from>
    <xdr:to>
      <xdr:col>45</xdr:col>
      <xdr:colOff>177800</xdr:colOff>
      <xdr:row>38</xdr:row>
      <xdr:rowOff>50165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56221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42926</xdr:rowOff>
    </xdr:from>
    <xdr:to>
      <xdr:col>41</xdr:col>
      <xdr:colOff>50800</xdr:colOff>
      <xdr:row>38</xdr:row>
      <xdr:rowOff>47117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558026"/>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3954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17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170815</xdr:rowOff>
    </xdr:from>
    <xdr:to>
      <xdr:col>55</xdr:col>
      <xdr:colOff>50800</xdr:colOff>
      <xdr:row>38</xdr:row>
      <xdr:rowOff>100965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1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149242</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92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5080</xdr:rowOff>
    </xdr:from>
    <xdr:to>
      <xdr:col>50</xdr:col>
      <xdr:colOff>165100</xdr:colOff>
      <xdr:row>38</xdr:row>
      <xdr:rowOff>106680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2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97807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170815</xdr:rowOff>
    </xdr:from>
    <xdr:to>
      <xdr:col>46</xdr:col>
      <xdr:colOff>38100</xdr:colOff>
      <xdr:row>38</xdr:row>
      <xdr:rowOff>100965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1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92092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07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167767</xdr:rowOff>
    </xdr:from>
    <xdr:to>
      <xdr:col>41</xdr:col>
      <xdr:colOff>101600</xdr:colOff>
      <xdr:row>38</xdr:row>
      <xdr:rowOff>97917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1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89044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04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163576</xdr:rowOff>
    </xdr:from>
    <xdr:to>
      <xdr:col>36</xdr:col>
      <xdr:colOff>165100</xdr:colOff>
      <xdr:row>38</xdr:row>
      <xdr:rowOff>93726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0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84853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599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27839</xdr:rowOff>
    </xdr:from>
    <xdr:to>
      <xdr:col>55</xdr:col>
      <xdr:colOff>0</xdr:colOff>
      <xdr:row>58</xdr:row>
      <xdr:rowOff>40716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71939"/>
          <a:ext cx="838200" cy="1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98518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8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123927</xdr:rowOff>
    </xdr:from>
    <xdr:to>
      <xdr:col>50</xdr:col>
      <xdr:colOff>114300</xdr:colOff>
      <xdr:row>58</xdr:row>
      <xdr:rowOff>27839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896577"/>
          <a:ext cx="889000" cy="7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47083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123927</xdr:rowOff>
    </xdr:from>
    <xdr:to>
      <xdr:col>45</xdr:col>
      <xdr:colOff>177800</xdr:colOff>
      <xdr:row>58</xdr:row>
      <xdr:rowOff>84684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96577"/>
          <a:ext cx="889000" cy="13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54627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54432</xdr:rowOff>
    </xdr:from>
    <xdr:to>
      <xdr:col>41</xdr:col>
      <xdr:colOff>50800</xdr:colOff>
      <xdr:row>58</xdr:row>
      <xdr:rowOff>84684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98532"/>
          <a:ext cx="889000" cy="3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46169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7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161366</xdr:rowOff>
    </xdr:from>
    <xdr:to>
      <xdr:col>55</xdr:col>
      <xdr:colOff>50800</xdr:colOff>
      <xdr:row>58</xdr:row>
      <xdr:rowOff>91516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3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139793</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1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148489</xdr:rowOff>
    </xdr:from>
    <xdr:to>
      <xdr:col>50</xdr:col>
      <xdr:colOff>165100</xdr:colOff>
      <xdr:row>58</xdr:row>
      <xdr:rowOff>78639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2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69766</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01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73127</xdr:rowOff>
    </xdr:from>
    <xdr:to>
      <xdr:col>46</xdr:col>
      <xdr:colOff>38100</xdr:colOff>
      <xdr:row>58</xdr:row>
      <xdr:rowOff>3277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4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165854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93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33884</xdr:rowOff>
    </xdr:from>
    <xdr:to>
      <xdr:col>41</xdr:col>
      <xdr:colOff>101600</xdr:colOff>
      <xdr:row>58</xdr:row>
      <xdr:rowOff>135484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126611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07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3632</xdr:rowOff>
    </xdr:from>
    <xdr:to>
      <xdr:col>36</xdr:col>
      <xdr:colOff>165100</xdr:colOff>
      <xdr:row>58</xdr:row>
      <xdr:rowOff>105232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4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96359</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04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31784</xdr:rowOff>
    </xdr:from>
    <xdr:to>
      <xdr:col>55</xdr:col>
      <xdr:colOff>0</xdr:colOff>
      <xdr:row>79</xdr:row>
      <xdr:rowOff>35246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576334"/>
          <a:ext cx="838200" cy="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2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27474</xdr:rowOff>
    </xdr:from>
    <xdr:to>
      <xdr:col>50</xdr:col>
      <xdr:colOff>114300</xdr:colOff>
      <xdr:row>79</xdr:row>
      <xdr:rowOff>35246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572024"/>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69181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7536</xdr:rowOff>
    </xdr:from>
    <xdr:to>
      <xdr:col>45</xdr:col>
      <xdr:colOff>177800</xdr:colOff>
      <xdr:row>79</xdr:row>
      <xdr:rowOff>27474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552086"/>
          <a:ext cx="889000" cy="1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42108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7536</xdr:rowOff>
    </xdr:from>
    <xdr:to>
      <xdr:col>41</xdr:col>
      <xdr:colOff>50800</xdr:colOff>
      <xdr:row>79</xdr:row>
      <xdr:rowOff>49321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52086"/>
          <a:ext cx="889000" cy="4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156261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152434</xdr:rowOff>
    </xdr:from>
    <xdr:to>
      <xdr:col>55</xdr:col>
      <xdr:colOff>50800</xdr:colOff>
      <xdr:row>79</xdr:row>
      <xdr:rowOff>82584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2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67361</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4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155896</xdr:rowOff>
    </xdr:from>
    <xdr:to>
      <xdr:col>50</xdr:col>
      <xdr:colOff>165100</xdr:colOff>
      <xdr:row>79</xdr:row>
      <xdr:rowOff>86046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2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77173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62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148124</xdr:rowOff>
    </xdr:from>
    <xdr:to>
      <xdr:col>46</xdr:col>
      <xdr:colOff>38100</xdr:colOff>
      <xdr:row>79</xdr:row>
      <xdr:rowOff>78274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2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69401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61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128186</xdr:rowOff>
    </xdr:from>
    <xdr:to>
      <xdr:col>41</xdr:col>
      <xdr:colOff>101600</xdr:colOff>
      <xdr:row>79</xdr:row>
      <xdr:rowOff>58336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0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49463</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9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169971</xdr:rowOff>
    </xdr:from>
    <xdr:to>
      <xdr:col>36</xdr:col>
      <xdr:colOff>165100</xdr:colOff>
      <xdr:row>79</xdr:row>
      <xdr:rowOff>100121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4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91248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63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110806</xdr:rowOff>
    </xdr:from>
    <xdr:to>
      <xdr:col>55</xdr:col>
      <xdr:colOff>0</xdr:colOff>
      <xdr:row>98</xdr:row>
      <xdr:rowOff>55552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41456"/>
          <a:ext cx="838200" cy="11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87431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03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55552</xdr:rowOff>
    </xdr:from>
    <xdr:to>
      <xdr:col>50</xdr:col>
      <xdr:colOff>114300</xdr:colOff>
      <xdr:row>98</xdr:row>
      <xdr:rowOff>67416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857652"/>
          <a:ext cx="889000" cy="1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164988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17422</xdr:rowOff>
    </xdr:from>
    <xdr:to>
      <xdr:col>45</xdr:col>
      <xdr:colOff>177800</xdr:colOff>
      <xdr:row>98</xdr:row>
      <xdr:rowOff>67416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819522"/>
          <a:ext cx="889000" cy="4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169464</xdr:rowOff>
    </xdr:from>
    <xdr:to>
      <xdr:col>41</xdr:col>
      <xdr:colOff>50800</xdr:colOff>
      <xdr:row>98</xdr:row>
      <xdr:rowOff>17422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800114"/>
          <a:ext cx="889000" cy="1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0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9700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60006</xdr:rowOff>
    </xdr:from>
    <xdr:to>
      <xdr:col>55</xdr:col>
      <xdr:colOff>50800</xdr:colOff>
      <xdr:row>97</xdr:row>
      <xdr:rowOff>161606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9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146383</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0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4752</xdr:rowOff>
    </xdr:from>
    <xdr:to>
      <xdr:col>50</xdr:col>
      <xdr:colOff>165100</xdr:colOff>
      <xdr:row>98</xdr:row>
      <xdr:rowOff>106352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97479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9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16616</xdr:rowOff>
    </xdr:from>
    <xdr:to>
      <xdr:col>46</xdr:col>
      <xdr:colOff>38100</xdr:colOff>
      <xdr:row>98</xdr:row>
      <xdr:rowOff>118216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1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109343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1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138072</xdr:rowOff>
    </xdr:from>
    <xdr:to>
      <xdr:col>41</xdr:col>
      <xdr:colOff>101600</xdr:colOff>
      <xdr:row>98</xdr:row>
      <xdr:rowOff>68222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6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59349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6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118664</xdr:rowOff>
    </xdr:from>
    <xdr:to>
      <xdr:col>36</xdr:col>
      <xdr:colOff>165100</xdr:colOff>
      <xdr:row>98</xdr:row>
      <xdr:rowOff>48814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4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39941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4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159512</xdr:rowOff>
    </xdr:from>
    <xdr:to>
      <xdr:col>85</xdr:col>
      <xdr:colOff>127000</xdr:colOff>
      <xdr:row>37</xdr:row>
      <xdr:rowOff>64589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31712"/>
          <a:ext cx="838200" cy="7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102161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74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64589</xdr:rowOff>
    </xdr:from>
    <xdr:to>
      <xdr:col>81</xdr:col>
      <xdr:colOff>50800</xdr:colOff>
      <xdr:row>37</xdr:row>
      <xdr:rowOff>105084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08239"/>
          <a:ext cx="8890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118055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112704</xdr:rowOff>
    </xdr:from>
    <xdr:to>
      <xdr:col>76</xdr:col>
      <xdr:colOff>114300</xdr:colOff>
      <xdr:row>37</xdr:row>
      <xdr:rowOff>105084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284904"/>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154304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46083</xdr:rowOff>
    </xdr:from>
    <xdr:to>
      <xdr:col>71</xdr:col>
      <xdr:colOff>177800</xdr:colOff>
      <xdr:row>36</xdr:row>
      <xdr:rowOff>112704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218283"/>
          <a:ext cx="889000" cy="6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125457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108712</xdr:rowOff>
    </xdr:from>
    <xdr:to>
      <xdr:col>85</xdr:col>
      <xdr:colOff>177800</xdr:colOff>
      <xdr:row>37</xdr:row>
      <xdr:rowOff>38862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8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131589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13789</xdr:rowOff>
    </xdr:from>
    <xdr:to>
      <xdr:col>81</xdr:col>
      <xdr:colOff>101600</xdr:colOff>
      <xdr:row>37</xdr:row>
      <xdr:rowOff>115389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5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131916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13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54284</xdr:rowOff>
    </xdr:from>
    <xdr:to>
      <xdr:col>76</xdr:col>
      <xdr:colOff>165100</xdr:colOff>
      <xdr:row>37</xdr:row>
      <xdr:rowOff>155884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9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961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17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61904</xdr:rowOff>
    </xdr:from>
    <xdr:to>
      <xdr:col>72</xdr:col>
      <xdr:colOff>38100</xdr:colOff>
      <xdr:row>36</xdr:row>
      <xdr:rowOff>163504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3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8581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00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166733</xdr:rowOff>
    </xdr:from>
    <xdr:to>
      <xdr:col>67</xdr:col>
      <xdr:colOff>101600</xdr:colOff>
      <xdr:row>36</xdr:row>
      <xdr:rowOff>96883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16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113410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94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31229</xdr:rowOff>
    </xdr:from>
    <xdr:to>
      <xdr:col>85</xdr:col>
      <xdr:colOff>127000</xdr:colOff>
      <xdr:row>56</xdr:row>
      <xdr:rowOff>37973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632429"/>
          <a:ext cx="8382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124190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21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31229</xdr:rowOff>
    </xdr:from>
    <xdr:to>
      <xdr:col>81</xdr:col>
      <xdr:colOff>50800</xdr:colOff>
      <xdr:row>56</xdr:row>
      <xdr:rowOff>86322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632429"/>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80863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160594</xdr:rowOff>
    </xdr:from>
    <xdr:to>
      <xdr:col>76</xdr:col>
      <xdr:colOff>114300</xdr:colOff>
      <xdr:row>56</xdr:row>
      <xdr:rowOff>86322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590344"/>
          <a:ext cx="889000" cy="9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160594</xdr:rowOff>
    </xdr:from>
    <xdr:to>
      <xdr:col>71</xdr:col>
      <xdr:colOff>177800</xdr:colOff>
      <xdr:row>56</xdr:row>
      <xdr:rowOff>97249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590344"/>
          <a:ext cx="889000" cy="10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158404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2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158623</xdr:rowOff>
    </xdr:from>
    <xdr:to>
      <xdr:col>85</xdr:col>
      <xdr:colOff>177800</xdr:colOff>
      <xdr:row>56</xdr:row>
      <xdr:rowOff>88773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58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137050</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56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151879</xdr:rowOff>
    </xdr:from>
    <xdr:to>
      <xdr:col>81</xdr:col>
      <xdr:colOff>101600</xdr:colOff>
      <xdr:row>56</xdr:row>
      <xdr:rowOff>82029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5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73156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67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35522</xdr:rowOff>
    </xdr:from>
    <xdr:to>
      <xdr:col>76</xdr:col>
      <xdr:colOff>165100</xdr:colOff>
      <xdr:row>56</xdr:row>
      <xdr:rowOff>137122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63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128249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72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109794</xdr:rowOff>
    </xdr:from>
    <xdr:to>
      <xdr:col>72</xdr:col>
      <xdr:colOff>38100</xdr:colOff>
      <xdr:row>56</xdr:row>
      <xdr:rowOff>39944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53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31071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63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46449</xdr:rowOff>
    </xdr:from>
    <xdr:to>
      <xdr:col>67</xdr:col>
      <xdr:colOff>101600</xdr:colOff>
      <xdr:row>56</xdr:row>
      <xdr:rowOff>148049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64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139176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74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26239</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70789"/>
          <a:ext cx="889000" cy="1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26239</xdr:rowOff>
    </xdr:from>
    <xdr:to>
      <xdr:col>71</xdr:col>
      <xdr:colOff>177800</xdr:colOff>
      <xdr:row>79</xdr:row>
      <xdr:rowOff>32716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70789"/>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146889</xdr:rowOff>
    </xdr:from>
    <xdr:to>
      <xdr:col>72</xdr:col>
      <xdr:colOff>38100</xdr:colOff>
      <xdr:row>79</xdr:row>
      <xdr:rowOff>77039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1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68166</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612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153366</xdr:rowOff>
    </xdr:from>
    <xdr:to>
      <xdr:col>67</xdr:col>
      <xdr:colOff>101600</xdr:colOff>
      <xdr:row>79</xdr:row>
      <xdr:rowOff>83516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2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74643</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19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50146</xdr:rowOff>
    </xdr:from>
    <xdr:to>
      <xdr:col>85</xdr:col>
      <xdr:colOff>127000</xdr:colOff>
      <xdr:row>96</xdr:row>
      <xdr:rowOff>66091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509346"/>
          <a:ext cx="838200" cy="1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12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43059</xdr:rowOff>
    </xdr:from>
    <xdr:to>
      <xdr:col>81</xdr:col>
      <xdr:colOff>50800</xdr:colOff>
      <xdr:row>96</xdr:row>
      <xdr:rowOff>50146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502259"/>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103928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43059</xdr:rowOff>
    </xdr:from>
    <xdr:to>
      <xdr:col>76</xdr:col>
      <xdr:colOff>114300</xdr:colOff>
      <xdr:row>96</xdr:row>
      <xdr:rowOff>81407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502259"/>
          <a:ext cx="889000" cy="3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108300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5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81407</xdr:rowOff>
    </xdr:from>
    <xdr:to>
      <xdr:col>71</xdr:col>
      <xdr:colOff>177800</xdr:colOff>
      <xdr:row>96</xdr:row>
      <xdr:rowOff>95638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540607"/>
          <a:ext cx="889000" cy="1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109529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15291</xdr:rowOff>
    </xdr:from>
    <xdr:to>
      <xdr:col>85</xdr:col>
      <xdr:colOff>177800</xdr:colOff>
      <xdr:row>96</xdr:row>
      <xdr:rowOff>116891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47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165168</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5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170796</xdr:rowOff>
    </xdr:from>
    <xdr:to>
      <xdr:col>81</xdr:col>
      <xdr:colOff>101600</xdr:colOff>
      <xdr:row>96</xdr:row>
      <xdr:rowOff>100946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45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92073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55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163709</xdr:rowOff>
    </xdr:from>
    <xdr:to>
      <xdr:col>76</xdr:col>
      <xdr:colOff>165100</xdr:colOff>
      <xdr:row>96</xdr:row>
      <xdr:rowOff>93859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45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84986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54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30607</xdr:rowOff>
    </xdr:from>
    <xdr:to>
      <xdr:col>72</xdr:col>
      <xdr:colOff>38100</xdr:colOff>
      <xdr:row>96</xdr:row>
      <xdr:rowOff>132207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48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123334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58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44838</xdr:rowOff>
    </xdr:from>
    <xdr:to>
      <xdr:col>67</xdr:col>
      <xdr:colOff>101600</xdr:colOff>
      <xdr:row>96</xdr:row>
      <xdr:rowOff>146438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5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137565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59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24257</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1323300" y="6710807"/>
          <a:ext cx="8382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144907</xdr:rowOff>
    </xdr:from>
    <xdr:to>
      <xdr:col>116</xdr:col>
      <xdr:colOff>114300</xdr:colOff>
      <xdr:row>39</xdr:row>
      <xdr:rowOff>75057</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6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59834</xdr:rowOff>
    </xdr:from>
    <xdr:ext cx="313932"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749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全体で見ると類似団体平均に比べ、住民一人当たりコストは低い水準となっている。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36,064</a:t>
          </a:r>
          <a:r>
            <a:rPr kumimoji="1" lang="ja-JP" altLang="en-US" sz="1300">
              <a:latin typeface="ＭＳ Ｐゴシック" panose="020B0600070205080204" pitchFamily="50" charset="-128"/>
              <a:ea typeface="ＭＳ Ｐゴシック" panose="020B0600070205080204" pitchFamily="50" charset="-128"/>
            </a:rPr>
            <a:t>円であり、前年度と比較して</a:t>
          </a:r>
          <a:r>
            <a:rPr kumimoji="1" lang="en-US" altLang="ja-JP" sz="1300">
              <a:latin typeface="ＭＳ Ｐゴシック" panose="020B0600070205080204" pitchFamily="50" charset="-128"/>
              <a:ea typeface="ＭＳ Ｐゴシック" panose="020B0600070205080204" pitchFamily="50" charset="-128"/>
            </a:rPr>
            <a:t>6,165</a:t>
          </a:r>
          <a:r>
            <a:rPr kumimoji="1" lang="ja-JP" altLang="en-US" sz="1300">
              <a:latin typeface="ＭＳ Ｐゴシック" panose="020B0600070205080204" pitchFamily="50" charset="-128"/>
              <a:ea typeface="ＭＳ Ｐゴシック" panose="020B0600070205080204" pitchFamily="50" charset="-128"/>
            </a:rPr>
            <a:t>円の増となっている。これは、財政調整基金や減債基金への積立の増が主な要因となっている。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170,070</a:t>
          </a:r>
          <a:r>
            <a:rPr kumimoji="1" lang="ja-JP" altLang="en-US" sz="1300">
              <a:latin typeface="ＭＳ Ｐゴシック" panose="020B0600070205080204" pitchFamily="50" charset="-128"/>
              <a:ea typeface="ＭＳ Ｐゴシック" panose="020B0600070205080204" pitchFamily="50" charset="-128"/>
            </a:rPr>
            <a:t>円であり、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9,569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a:t>
          </a:r>
          <a:r>
            <a:rPr kumimoji="1" lang="ja-JP" altLang="en-US" sz="1300">
              <a:latin typeface="ＭＳ Ｐゴシック" panose="020B0600070205080204" pitchFamily="50" charset="-128"/>
              <a:ea typeface="ＭＳ Ｐゴシック" panose="020B0600070205080204" pitchFamily="50" charset="-128"/>
            </a:rPr>
            <a:t>。これは、物価高騰重点支援給付金給付事業の増が主な要因となっている。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28,764</a:t>
          </a:r>
          <a:r>
            <a:rPr kumimoji="1" lang="ja-JP" altLang="en-US" sz="1300">
              <a:latin typeface="ＭＳ Ｐゴシック" panose="020B0600070205080204" pitchFamily="50" charset="-128"/>
              <a:ea typeface="ＭＳ Ｐゴシック" panose="020B0600070205080204" pitchFamily="50" charset="-128"/>
            </a:rPr>
            <a:t>円であり、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5,083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a:t>
          </a:r>
          <a:r>
            <a:rPr kumimoji="1" lang="ja-JP" altLang="en-US" sz="1300">
              <a:latin typeface="ＭＳ Ｐゴシック" panose="020B0600070205080204" pitchFamily="50" charset="-128"/>
              <a:ea typeface="ＭＳ Ｐゴシック" panose="020B0600070205080204" pitchFamily="50" charset="-128"/>
            </a:rPr>
            <a:t>。これは、街区公園等整備の増が主な要因となっている。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13,168</a:t>
          </a:r>
          <a:r>
            <a:rPr kumimoji="1" lang="ja-JP" altLang="en-US" sz="1300">
              <a:latin typeface="ＭＳ Ｐゴシック" panose="020B0600070205080204" pitchFamily="50" charset="-128"/>
              <a:ea typeface="ＭＳ Ｐゴシック" panose="020B0600070205080204" pitchFamily="50" charset="-128"/>
            </a:rPr>
            <a:t>円で類似団体平均を超えており、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円の増となっている。これは、川越地区消防組合負担金の増が主な要因となっている。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埼玉県川越市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令和５年度は、令和４年度に引き続き、財政調整基金の取り崩し額の減少や積み立てにより、基金残高が増加し、基金残高の比率が増加した。</a:t>
          </a:r>
          <a:endParaRPr lang="ja-JP" altLang="ja-JP" sz="1400">
            <a:effectLst/>
          </a:endParaRPr>
        </a:p>
        <a:p>
          <a:r>
            <a:rPr kumimoji="1" lang="ja-JP" altLang="ja-JP" sz="1100">
              <a:solidFill>
                <a:schemeClr val="dk1"/>
              </a:solidFill>
              <a:effectLst/>
              <a:latin typeface="+mn-lt"/>
              <a:ea typeface="+mn-ea"/>
              <a:cs typeface="+mn-cs"/>
            </a:rPr>
            <a:t>　一方、実質単年度収支については、令和４年度に続いて減少し、令和元年度以来の赤字へ転じたことから、財政構造の見直しの強化が必要である。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埼玉県川越市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各会計ともに黒字で推移しており安定している。今後も安定した水準で推移できるよう努める。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ile.city.kawagoe.local\kwgshare\&#36001;&#25919;&#35506;\04&#65295;&#36001;&#25919;&#35506;\02-3&#65295;&#24246;&#21209;&#65288;&#24193;&#20869;&#22806;&#36890;&#30693;&#31561;&#12289;&#25991;&#26360;&#20445;&#23384;&#38306;&#36899;&#65289;\1-2&#65295;&#24193;&#22806;&#25991;&#26360;&#65288;&#20381;&#38972;&#12539;&#29031;&#20250;&#65289;\&#9632;&#22269;&#65306;&#36001;&#25919;&#29366;&#27841;&#36039;&#26009;&#38598;\12&#65295;R06\R05&#24180;&#20998;&#65288;&#65298;&#22238;&#30446;&#65289;\&#12304;&#36001;&#25919;&#29366;&#27841;&#36039;&#26009;&#38598;&#12305;_112011_&#24029;&#36234;&#24066;_2023(2&#22238;&#30446;).xlsx" TargetMode="External"/><Relationship Id="rId1" Type="http://schemas.openxmlformats.org/officeDocument/2006/relationships/externalLinkPath" Target="&#12304;&#36001;&#25919;&#29366;&#27841;&#36039;&#26009;&#38598;&#12305;_112011_&#24029;&#36234;&#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68.900000000000006</v>
          </cell>
          <cell r="BX51">
            <v>69.7</v>
          </cell>
          <cell r="CF51">
            <v>62.2</v>
          </cell>
          <cell r="CN51">
            <v>63.1</v>
          </cell>
          <cell r="CV51">
            <v>53.4</v>
          </cell>
        </row>
        <row r="53">
          <cell r="BP53">
            <v>71.8</v>
          </cell>
          <cell r="BX53">
            <v>72.8</v>
          </cell>
          <cell r="CF53">
            <v>73.400000000000006</v>
          </cell>
          <cell r="CN53">
            <v>74.400000000000006</v>
          </cell>
          <cell r="CV53">
            <v>75.5</v>
          </cell>
        </row>
        <row r="55">
          <cell r="AN55" t="str">
            <v>類似団体内平均値</v>
          </cell>
          <cell r="BP55">
            <v>33.9</v>
          </cell>
          <cell r="BX55">
            <v>31.5</v>
          </cell>
          <cell r="CF55">
            <v>23.4</v>
          </cell>
          <cell r="CN55">
            <v>18.2</v>
          </cell>
          <cell r="CV55">
            <v>17.100000000000001</v>
          </cell>
        </row>
        <row r="57">
          <cell r="BP57">
            <v>61.8</v>
          </cell>
          <cell r="BX57">
            <v>62.9</v>
          </cell>
          <cell r="CF57">
            <v>63.9</v>
          </cell>
          <cell r="CN57">
            <v>64.900000000000006</v>
          </cell>
          <cell r="CV57">
            <v>65.8</v>
          </cell>
        </row>
        <row r="72">
          <cell r="BP72" t="str">
            <v>R01</v>
          </cell>
          <cell r="BX72" t="str">
            <v>R02</v>
          </cell>
          <cell r="CF72" t="str">
            <v>R03</v>
          </cell>
          <cell r="CN72" t="str">
            <v>R04</v>
          </cell>
          <cell r="CV72" t="str">
            <v>R05</v>
          </cell>
        </row>
        <row r="73">
          <cell r="AN73" t="str">
            <v>当該団体値</v>
          </cell>
          <cell r="BP73">
            <v>68.900000000000006</v>
          </cell>
          <cell r="BX73">
            <v>69.7</v>
          </cell>
          <cell r="CF73">
            <v>62.2</v>
          </cell>
          <cell r="CN73">
            <v>63.1</v>
          </cell>
          <cell r="CV73">
            <v>53.4</v>
          </cell>
        </row>
        <row r="75">
          <cell r="BP75">
            <v>5.7</v>
          </cell>
          <cell r="BX75">
            <v>5.8</v>
          </cell>
          <cell r="CF75">
            <v>6.2</v>
          </cell>
          <cell r="CN75">
            <v>6.4</v>
          </cell>
          <cell r="CV75">
            <v>6.5</v>
          </cell>
        </row>
        <row r="77">
          <cell r="AN77" t="str">
            <v>類似団体内平均値</v>
          </cell>
          <cell r="BP77">
            <v>33.9</v>
          </cell>
          <cell r="BX77">
            <v>31.5</v>
          </cell>
          <cell r="CF77">
            <v>23.4</v>
          </cell>
          <cell r="CN77">
            <v>18.2</v>
          </cell>
          <cell r="CV77">
            <v>17.100000000000001</v>
          </cell>
        </row>
        <row r="79">
          <cell r="BP79">
            <v>5.7</v>
          </cell>
          <cell r="BX79">
            <v>5.4</v>
          </cell>
          <cell r="CF79">
            <v>5.2</v>
          </cell>
          <cell r="CN79">
            <v>5.2</v>
          </cell>
          <cell r="CV79">
            <v>5.2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election activeCell="CE26" sqref="CE26:CS27"/>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132296876</v>
      </c>
      <c r="BO4" s="436"/>
      <c r="BP4" s="436"/>
      <c r="BQ4" s="436"/>
      <c r="BR4" s="436"/>
      <c r="BS4" s="436"/>
      <c r="BT4" s="436"/>
      <c r="BU4" s="437"/>
      <c r="BV4" s="435">
        <v>130378426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7.5</v>
      </c>
      <c r="CU4" s="576"/>
      <c r="CV4" s="576"/>
      <c r="CW4" s="576"/>
      <c r="CX4" s="576"/>
      <c r="CY4" s="576"/>
      <c r="CZ4" s="576"/>
      <c r="DA4" s="577"/>
      <c r="DB4" s="575">
        <v>12.7</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126997796</v>
      </c>
      <c r="BO5" s="407"/>
      <c r="BP5" s="407"/>
      <c r="BQ5" s="407"/>
      <c r="BR5" s="407"/>
      <c r="BS5" s="407"/>
      <c r="BT5" s="407"/>
      <c r="BU5" s="408"/>
      <c r="BV5" s="406">
        <v>121558311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99.8</v>
      </c>
      <c r="CU5" s="404"/>
      <c r="CV5" s="404"/>
      <c r="CW5" s="404"/>
      <c r="CX5" s="404"/>
      <c r="CY5" s="404"/>
      <c r="CZ5" s="404"/>
      <c r="DA5" s="405"/>
      <c r="DB5" s="403">
        <v>98.9</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5299080</v>
      </c>
      <c r="BO6" s="407"/>
      <c r="BP6" s="407"/>
      <c r="BQ6" s="407"/>
      <c r="BR6" s="407"/>
      <c r="BS6" s="407"/>
      <c r="BT6" s="407"/>
      <c r="BU6" s="408"/>
      <c r="BV6" s="406">
        <v>8820115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100.8</v>
      </c>
      <c r="CU6" s="550"/>
      <c r="CV6" s="550"/>
      <c r="CW6" s="550"/>
      <c r="CX6" s="550"/>
      <c r="CY6" s="550"/>
      <c r="CZ6" s="550"/>
      <c r="DA6" s="551"/>
      <c r="DB6" s="549">
        <v>100.7</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121991</v>
      </c>
      <c r="BO7" s="407"/>
      <c r="BP7" s="407"/>
      <c r="BQ7" s="407"/>
      <c r="BR7" s="407"/>
      <c r="BS7" s="407"/>
      <c r="BT7" s="407"/>
      <c r="BU7" s="408"/>
      <c r="BV7" s="406">
        <v>273357</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68822466</v>
      </c>
      <c r="CU7" s="407"/>
      <c r="CV7" s="407"/>
      <c r="CW7" s="407"/>
      <c r="CX7" s="407"/>
      <c r="CY7" s="407"/>
      <c r="CZ7" s="407"/>
      <c r="DA7" s="408"/>
      <c r="DB7" s="406">
        <v>67518828</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5177089</v>
      </c>
      <c r="BO8" s="407"/>
      <c r="BP8" s="407"/>
      <c r="BQ8" s="407"/>
      <c r="BR8" s="407"/>
      <c r="BS8" s="407"/>
      <c r="BT8" s="407"/>
      <c r="BU8" s="408"/>
      <c r="BV8" s="406">
        <v>8546758</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0.94</v>
      </c>
      <c r="CU8" s="510"/>
      <c r="CV8" s="510"/>
      <c r="CW8" s="510"/>
      <c r="CX8" s="510"/>
      <c r="CY8" s="510"/>
      <c r="CZ8" s="510"/>
      <c r="DA8" s="511"/>
      <c r="DB8" s="509">
        <v>0.95</v>
      </c>
      <c r="DC8" s="510"/>
      <c r="DD8" s="510"/>
      <c r="DE8" s="510"/>
      <c r="DF8" s="510"/>
      <c r="DG8" s="510"/>
      <c r="DH8" s="510"/>
      <c r="DI8" s="511"/>
    </row>
    <row r="9" spans="1:119" ht="18.75" customHeight="1" thickBot="1" x14ac:dyDescent="0.2">
      <c r="A9" s="175"/>
      <c r="B9" s="538" t="s">
        <v>107</v>
      </c>
      <c r="C9" s="539"/>
      <c r="D9" s="539"/>
      <c r="E9" s="539"/>
      <c r="F9" s="539"/>
      <c r="G9" s="539"/>
      <c r="H9" s="539"/>
      <c r="I9" s="539"/>
      <c r="J9" s="539"/>
      <c r="K9" s="457"/>
      <c r="L9" s="540" t="s">
        <v>108</v>
      </c>
      <c r="M9" s="541"/>
      <c r="N9" s="541"/>
      <c r="O9" s="541"/>
      <c r="P9" s="541"/>
      <c r="Q9" s="542"/>
      <c r="R9" s="543">
        <v>354571</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-3369669</v>
      </c>
      <c r="BO9" s="407"/>
      <c r="BP9" s="407"/>
      <c r="BQ9" s="407"/>
      <c r="BR9" s="407"/>
      <c r="BS9" s="407"/>
      <c r="BT9" s="407"/>
      <c r="BU9" s="408"/>
      <c r="BV9" s="406">
        <v>871497</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12</v>
      </c>
      <c r="CU9" s="404"/>
      <c r="CV9" s="404"/>
      <c r="CW9" s="404"/>
      <c r="CX9" s="404"/>
      <c r="CY9" s="404"/>
      <c r="CZ9" s="404"/>
      <c r="DA9" s="405"/>
      <c r="DB9" s="403">
        <v>12.6</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113</v>
      </c>
      <c r="M10" s="363"/>
      <c r="N10" s="363"/>
      <c r="O10" s="363"/>
      <c r="P10" s="363"/>
      <c r="Q10" s="364"/>
      <c r="R10" s="359">
        <v>350745</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3315406</v>
      </c>
      <c r="BO10" s="407"/>
      <c r="BP10" s="407"/>
      <c r="BQ10" s="407"/>
      <c r="BR10" s="407"/>
      <c r="BS10" s="407"/>
      <c r="BT10" s="407"/>
      <c r="BU10" s="408"/>
      <c r="BV10" s="406">
        <v>645751</v>
      </c>
      <c r="BW10" s="407"/>
      <c r="BX10" s="407"/>
      <c r="BY10" s="407"/>
      <c r="BZ10" s="407"/>
      <c r="CA10" s="407"/>
      <c r="CB10" s="407"/>
      <c r="CC10" s="408"/>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352717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1391</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90"/>
      <c r="M13" s="490" t="s">
        <v>130</v>
      </c>
      <c r="N13" s="491"/>
      <c r="O13" s="491"/>
      <c r="P13" s="491"/>
      <c r="Q13" s="492"/>
      <c r="R13" s="493">
        <v>342677</v>
      </c>
      <c r="S13" s="494"/>
      <c r="T13" s="494"/>
      <c r="U13" s="494"/>
      <c r="V13" s="495"/>
      <c r="W13" s="496" t="s">
        <v>131</v>
      </c>
      <c r="X13" s="392"/>
      <c r="Y13" s="392"/>
      <c r="Z13" s="392"/>
      <c r="AA13" s="392"/>
      <c r="AB13" s="393"/>
      <c r="AC13" s="359">
        <v>2630</v>
      </c>
      <c r="AD13" s="360"/>
      <c r="AE13" s="360"/>
      <c r="AF13" s="360"/>
      <c r="AG13" s="361"/>
      <c r="AH13" s="359">
        <v>2728</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-55654</v>
      </c>
      <c r="BO13" s="407"/>
      <c r="BP13" s="407"/>
      <c r="BQ13" s="407"/>
      <c r="BR13" s="407"/>
      <c r="BS13" s="407"/>
      <c r="BT13" s="407"/>
      <c r="BU13" s="408"/>
      <c r="BV13" s="406">
        <v>1517248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6.5</v>
      </c>
      <c r="CU13" s="404"/>
      <c r="CV13" s="404"/>
      <c r="CW13" s="404"/>
      <c r="CX13" s="404"/>
      <c r="CY13" s="404"/>
      <c r="CZ13" s="404"/>
      <c r="DA13" s="405"/>
      <c r="DB13" s="403">
        <v>6.4</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353183</v>
      </c>
      <c r="S14" s="494"/>
      <c r="T14" s="494"/>
      <c r="U14" s="494"/>
      <c r="V14" s="495"/>
      <c r="W14" s="497"/>
      <c r="X14" s="395"/>
      <c r="Y14" s="395"/>
      <c r="Z14" s="395"/>
      <c r="AA14" s="395"/>
      <c r="AB14" s="396"/>
      <c r="AC14" s="486">
        <v>1.8</v>
      </c>
      <c r="AD14" s="487"/>
      <c r="AE14" s="487"/>
      <c r="AF14" s="487"/>
      <c r="AG14" s="488"/>
      <c r="AH14" s="486">
        <v>1.8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53.4</v>
      </c>
      <c r="CU14" s="504"/>
      <c r="CV14" s="504"/>
      <c r="CW14" s="504"/>
      <c r="CX14" s="504"/>
      <c r="CY14" s="504"/>
      <c r="CZ14" s="504"/>
      <c r="DA14" s="505"/>
      <c r="DB14" s="503">
        <v>63.1</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90"/>
      <c r="M15" s="490" t="s">
        <v>130</v>
      </c>
      <c r="N15" s="491"/>
      <c r="O15" s="491"/>
      <c r="P15" s="491"/>
      <c r="Q15" s="492"/>
      <c r="R15" s="493">
        <v>343770</v>
      </c>
      <c r="S15" s="494"/>
      <c r="T15" s="494"/>
      <c r="U15" s="494"/>
      <c r="V15" s="495"/>
      <c r="W15" s="496" t="s">
        <v>137</v>
      </c>
      <c r="X15" s="392"/>
      <c r="Y15" s="392"/>
      <c r="Z15" s="392"/>
      <c r="AA15" s="392"/>
      <c r="AB15" s="393"/>
      <c r="AC15" s="359">
        <v>34424</v>
      </c>
      <c r="AD15" s="360"/>
      <c r="AE15" s="360"/>
      <c r="AF15" s="360"/>
      <c r="AG15" s="361"/>
      <c r="AH15" s="359">
        <v>37119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51054403</v>
      </c>
      <c r="BO15" s="436"/>
      <c r="BP15" s="436"/>
      <c r="BQ15" s="436"/>
      <c r="BR15" s="436"/>
      <c r="BS15" s="436"/>
      <c r="BT15" s="436"/>
      <c r="BU15" s="437"/>
      <c r="BV15" s="435">
        <v>49748279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23</v>
      </c>
      <c r="AD16" s="487"/>
      <c r="AE16" s="487"/>
      <c r="AF16" s="487"/>
      <c r="AG16" s="488"/>
      <c r="AH16" s="486">
        <v>24.8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53991000</v>
      </c>
      <c r="BO16" s="407"/>
      <c r="BP16" s="407"/>
      <c r="BQ16" s="407"/>
      <c r="BR16" s="407"/>
      <c r="BS16" s="407"/>
      <c r="BT16" s="407"/>
      <c r="BU16" s="408"/>
      <c r="BV16" s="406">
        <v>52535834</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94"/>
      <c r="M17" s="499" t="s">
        <v>143</v>
      </c>
      <c r="N17" s="500"/>
      <c r="O17" s="500"/>
      <c r="P17" s="500"/>
      <c r="Q17" s="501"/>
      <c r="R17" s="483" t="s">
        <v>144</v>
      </c>
      <c r="S17" s="484"/>
      <c r="T17" s="484"/>
      <c r="U17" s="484"/>
      <c r="V17" s="485"/>
      <c r="W17" s="496" t="s">
        <v>145</v>
      </c>
      <c r="X17" s="392"/>
      <c r="Y17" s="392"/>
      <c r="Z17" s="392"/>
      <c r="AA17" s="392"/>
      <c r="AB17" s="393"/>
      <c r="AC17" s="359">
        <v>112387</v>
      </c>
      <c r="AD17" s="360"/>
      <c r="AE17" s="360"/>
      <c r="AF17" s="360"/>
      <c r="AG17" s="361"/>
      <c r="AH17" s="359">
        <v>109539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65220759</v>
      </c>
      <c r="BO17" s="407"/>
      <c r="BP17" s="407"/>
      <c r="BQ17" s="407"/>
      <c r="BR17" s="407"/>
      <c r="BS17" s="407"/>
      <c r="BT17" s="407"/>
      <c r="BU17" s="408"/>
      <c r="BV17" s="406">
        <v>63522088</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109.13</v>
      </c>
      <c r="M18" s="459"/>
      <c r="N18" s="459"/>
      <c r="O18" s="459"/>
      <c r="P18" s="459"/>
      <c r="Q18" s="459"/>
      <c r="R18" s="460"/>
      <c r="S18" s="460"/>
      <c r="T18" s="460"/>
      <c r="U18" s="460"/>
      <c r="V18" s="461"/>
      <c r="W18" s="477"/>
      <c r="X18" s="478"/>
      <c r="Y18" s="478"/>
      <c r="Z18" s="478"/>
      <c r="AA18" s="478"/>
      <c r="AB18" s="502"/>
      <c r="AC18" s="376">
        <v>75.2</v>
      </c>
      <c r="AD18" s="377"/>
      <c r="AE18" s="377"/>
      <c r="AF18" s="377"/>
      <c r="AG18" s="462"/>
      <c r="AH18" s="376">
        <v>73.3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69572363</v>
      </c>
      <c r="BO18" s="407"/>
      <c r="BP18" s="407"/>
      <c r="BQ18" s="407"/>
      <c r="BR18" s="407"/>
      <c r="BS18" s="407"/>
      <c r="BT18" s="407"/>
      <c r="BU18" s="408"/>
      <c r="BV18" s="406">
        <v>69375184</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3249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90211453</v>
      </c>
      <c r="BO19" s="407"/>
      <c r="BP19" s="407"/>
      <c r="BQ19" s="407"/>
      <c r="BR19" s="407"/>
      <c r="BS19" s="407"/>
      <c r="BT19" s="407"/>
      <c r="BU19" s="408"/>
      <c r="BV19" s="406">
        <v>87069216</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153376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86613269</v>
      </c>
      <c r="BO22" s="436"/>
      <c r="BP22" s="436"/>
      <c r="BQ22" s="436"/>
      <c r="BR22" s="436"/>
      <c r="BS22" s="436"/>
      <c r="BT22" s="436"/>
      <c r="BU22" s="437"/>
      <c r="BV22" s="435">
        <v>90863988</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50119396</v>
      </c>
      <c r="BO23" s="407"/>
      <c r="BP23" s="407"/>
      <c r="BQ23" s="407"/>
      <c r="BR23" s="407"/>
      <c r="BS23" s="407"/>
      <c r="BT23" s="407"/>
      <c r="BU23" s="408"/>
      <c r="BV23" s="406">
        <v>51690833</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10730</v>
      </c>
      <c r="R24" s="360"/>
      <c r="S24" s="360"/>
      <c r="T24" s="360"/>
      <c r="U24" s="360"/>
      <c r="V24" s="361"/>
      <c r="W24" s="449"/>
      <c r="X24" s="386"/>
      <c r="Y24" s="387"/>
      <c r="Z24" s="362" t="s">
        <v>162</v>
      </c>
      <c r="AA24" s="363"/>
      <c r="AB24" s="363"/>
      <c r="AC24" s="363"/>
      <c r="AD24" s="363"/>
      <c r="AE24" s="363"/>
      <c r="AF24" s="363"/>
      <c r="AG24" s="364"/>
      <c r="AH24" s="359">
        <v>2058</v>
      </c>
      <c r="AI24" s="360"/>
      <c r="AJ24" s="360"/>
      <c r="AK24" s="360"/>
      <c r="AL24" s="361"/>
      <c r="AM24" s="359">
        <v>6577368</v>
      </c>
      <c r="AN24" s="360"/>
      <c r="AO24" s="360"/>
      <c r="AP24" s="360"/>
      <c r="AQ24" s="360"/>
      <c r="AR24" s="361"/>
      <c r="AS24" s="359">
        <v>3196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57229759</v>
      </c>
      <c r="BO24" s="407"/>
      <c r="BP24" s="407"/>
      <c r="BQ24" s="407"/>
      <c r="BR24" s="407"/>
      <c r="BS24" s="407"/>
      <c r="BT24" s="407"/>
      <c r="BU24" s="408"/>
      <c r="BV24" s="406">
        <v>59071337</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2</v>
      </c>
      <c r="M25" s="360"/>
      <c r="N25" s="360"/>
      <c r="O25" s="360"/>
      <c r="P25" s="361"/>
      <c r="Q25" s="359">
        <v>8960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27956754</v>
      </c>
      <c r="BO25" s="436"/>
      <c r="BP25" s="436"/>
      <c r="BQ25" s="436"/>
      <c r="BR25" s="436"/>
      <c r="BS25" s="436"/>
      <c r="BT25" s="436"/>
      <c r="BU25" s="437"/>
      <c r="BV25" s="435">
        <v>29199777</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8010</v>
      </c>
      <c r="R26" s="360"/>
      <c r="S26" s="360"/>
      <c r="T26" s="360"/>
      <c r="U26" s="360"/>
      <c r="V26" s="361"/>
      <c r="W26" s="449"/>
      <c r="X26" s="386"/>
      <c r="Y26" s="387"/>
      <c r="Z26" s="362" t="s">
        <v>168</v>
      </c>
      <c r="AA26" s="417"/>
      <c r="AB26" s="417"/>
      <c r="AC26" s="417"/>
      <c r="AD26" s="417"/>
      <c r="AE26" s="417"/>
      <c r="AF26" s="417"/>
      <c r="AG26" s="418"/>
      <c r="AH26" s="359">
        <v>291</v>
      </c>
      <c r="AI26" s="360"/>
      <c r="AJ26" s="360"/>
      <c r="AK26" s="360"/>
      <c r="AL26" s="361"/>
      <c r="AM26" s="359">
        <v>962919</v>
      </c>
      <c r="AN26" s="360"/>
      <c r="AO26" s="360"/>
      <c r="AP26" s="360"/>
      <c r="AQ26" s="360"/>
      <c r="AR26" s="361"/>
      <c r="AS26" s="359">
        <v>3309</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170</v>
      </c>
      <c r="F27" s="363"/>
      <c r="G27" s="363"/>
      <c r="H27" s="363"/>
      <c r="I27" s="363"/>
      <c r="J27" s="363"/>
      <c r="K27" s="364"/>
      <c r="L27" s="359">
        <v>1</v>
      </c>
      <c r="M27" s="360"/>
      <c r="N27" s="360"/>
      <c r="O27" s="360"/>
      <c r="P27" s="361"/>
      <c r="Q27" s="359">
        <v>6410</v>
      </c>
      <c r="R27" s="360"/>
      <c r="S27" s="360"/>
      <c r="T27" s="360"/>
      <c r="U27" s="360"/>
      <c r="V27" s="361"/>
      <c r="W27" s="449"/>
      <c r="X27" s="386"/>
      <c r="Y27" s="387"/>
      <c r="Z27" s="362" t="s">
        <v>171</v>
      </c>
      <c r="AA27" s="363"/>
      <c r="AB27" s="363"/>
      <c r="AC27" s="363"/>
      <c r="AD27" s="363"/>
      <c r="AE27" s="363"/>
      <c r="AF27" s="363"/>
      <c r="AG27" s="364"/>
      <c r="AH27" s="359">
        <v>81</v>
      </c>
      <c r="AI27" s="360"/>
      <c r="AJ27" s="360"/>
      <c r="AK27" s="360"/>
      <c r="AL27" s="361"/>
      <c r="AM27" s="359">
        <v>310215</v>
      </c>
      <c r="AN27" s="360"/>
      <c r="AO27" s="360"/>
      <c r="AP27" s="360"/>
      <c r="AQ27" s="360"/>
      <c r="AR27" s="361"/>
      <c r="AS27" s="359">
        <v>3830</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500000</v>
      </c>
      <c r="BO27" s="441"/>
      <c r="BP27" s="441"/>
      <c r="BQ27" s="441"/>
      <c r="BR27" s="441"/>
      <c r="BS27" s="441"/>
      <c r="BT27" s="441"/>
      <c r="BU27" s="442"/>
      <c r="BV27" s="440">
        <v>500000</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173</v>
      </c>
      <c r="F28" s="363"/>
      <c r="G28" s="363"/>
      <c r="H28" s="363"/>
      <c r="I28" s="363"/>
      <c r="J28" s="363"/>
      <c r="K28" s="364"/>
      <c r="L28" s="359">
        <v>1</v>
      </c>
      <c r="M28" s="360"/>
      <c r="N28" s="360"/>
      <c r="O28" s="360"/>
      <c r="P28" s="361"/>
      <c r="Q28" s="359">
        <v>5880</v>
      </c>
      <c r="R28" s="360"/>
      <c r="S28" s="360"/>
      <c r="T28" s="360"/>
      <c r="U28" s="360"/>
      <c r="V28" s="361"/>
      <c r="W28" s="449"/>
      <c r="X28" s="386"/>
      <c r="Y28" s="387"/>
      <c r="Z28" s="362" t="s">
        <v>174</v>
      </c>
      <c r="AA28" s="363"/>
      <c r="AB28" s="363"/>
      <c r="AC28" s="363"/>
      <c r="AD28" s="363"/>
      <c r="AE28" s="363"/>
      <c r="AF28" s="363"/>
      <c r="AG28" s="364"/>
      <c r="AH28" s="359">
        <v>18</v>
      </c>
      <c r="AI28" s="360"/>
      <c r="AJ28" s="360"/>
      <c r="AK28" s="360"/>
      <c r="AL28" s="361"/>
      <c r="AM28" s="359">
        <v>48186</v>
      </c>
      <c r="AN28" s="360"/>
      <c r="AO28" s="360"/>
      <c r="AP28" s="360"/>
      <c r="AQ28" s="360"/>
      <c r="AR28" s="361"/>
      <c r="AS28" s="359">
        <v>2677</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7708869</v>
      </c>
      <c r="BO28" s="436"/>
      <c r="BP28" s="436"/>
      <c r="BQ28" s="436"/>
      <c r="BR28" s="436"/>
      <c r="BS28" s="436"/>
      <c r="BT28" s="436"/>
      <c r="BU28" s="437"/>
      <c r="BV28" s="435">
        <v>4394854</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176</v>
      </c>
      <c r="F29" s="363"/>
      <c r="G29" s="363"/>
      <c r="H29" s="363"/>
      <c r="I29" s="363"/>
      <c r="J29" s="363"/>
      <c r="K29" s="364"/>
      <c r="L29" s="359">
        <v>34</v>
      </c>
      <c r="M29" s="360"/>
      <c r="N29" s="360"/>
      <c r="O29" s="360"/>
      <c r="P29" s="361"/>
      <c r="Q29" s="359">
        <v>5760</v>
      </c>
      <c r="R29" s="360"/>
      <c r="S29" s="360"/>
      <c r="T29" s="360"/>
      <c r="U29" s="360"/>
      <c r="V29" s="361"/>
      <c r="W29" s="450"/>
      <c r="X29" s="451"/>
      <c r="Y29" s="452"/>
      <c r="Z29" s="362" t="s">
        <v>177</v>
      </c>
      <c r="AA29" s="363"/>
      <c r="AB29" s="363"/>
      <c r="AC29" s="363"/>
      <c r="AD29" s="363"/>
      <c r="AE29" s="363"/>
      <c r="AF29" s="363"/>
      <c r="AG29" s="364"/>
      <c r="AH29" s="359">
        <v>2157</v>
      </c>
      <c r="AI29" s="360"/>
      <c r="AJ29" s="360"/>
      <c r="AK29" s="360"/>
      <c r="AL29" s="361"/>
      <c r="AM29" s="359">
        <v>6935769</v>
      </c>
      <c r="AN29" s="360"/>
      <c r="AO29" s="360"/>
      <c r="AP29" s="360"/>
      <c r="AQ29" s="360"/>
      <c r="AR29" s="361"/>
      <c r="AS29" s="359">
        <v>3215</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641856</v>
      </c>
      <c r="BO29" s="407"/>
      <c r="BP29" s="407"/>
      <c r="BQ29" s="407"/>
      <c r="BR29" s="407"/>
      <c r="BS29" s="407"/>
      <c r="BT29" s="407"/>
      <c r="BU29" s="408"/>
      <c r="BV29" s="406">
        <v>400308</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101.4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3861677</v>
      </c>
      <c r="BO30" s="441"/>
      <c r="BP30" s="441"/>
      <c r="BQ30" s="441"/>
      <c r="BR30" s="441"/>
      <c r="BS30" s="441"/>
      <c r="BT30" s="441"/>
      <c r="BU30" s="442"/>
      <c r="BV30" s="440">
        <v>3613589</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15">
      <c r="A33" s="175"/>
      <c r="B33" s="202"/>
      <c r="C33" s="358" t="s">
        <v>186</v>
      </c>
      <c r="D33" s="358"/>
      <c r="E33" s="357" t="s">
        <v>187</v>
      </c>
      <c r="F33" s="357"/>
      <c r="G33" s="357"/>
      <c r="H33" s="357"/>
      <c r="I33" s="357"/>
      <c r="J33" s="357"/>
      <c r="K33" s="357"/>
      <c r="L33" s="357"/>
      <c r="M33" s="357"/>
      <c r="N33" s="357"/>
      <c r="O33" s="357"/>
      <c r="P33" s="357"/>
      <c r="Q33" s="357"/>
      <c r="R33" s="357"/>
      <c r="S33" s="357"/>
      <c r="T33" s="179"/>
      <c r="U33" s="358" t="s">
        <v>186</v>
      </c>
      <c r="V33" s="358"/>
      <c r="W33" s="357" t="s">
        <v>187</v>
      </c>
      <c r="X33" s="357"/>
      <c r="Y33" s="357"/>
      <c r="Z33" s="357"/>
      <c r="AA33" s="357"/>
      <c r="AB33" s="357"/>
      <c r="AC33" s="357"/>
      <c r="AD33" s="357"/>
      <c r="AE33" s="357"/>
      <c r="AF33" s="357"/>
      <c r="AG33" s="357"/>
      <c r="AH33" s="357"/>
      <c r="AI33" s="357"/>
      <c r="AJ33" s="357"/>
      <c r="AK33" s="357"/>
      <c r="AL33" s="179"/>
      <c r="AM33" s="358" t="s">
        <v>186</v>
      </c>
      <c r="AN33" s="358"/>
      <c r="AO33" s="357" t="s">
        <v>187</v>
      </c>
      <c r="AP33" s="357"/>
      <c r="AQ33" s="357"/>
      <c r="AR33" s="357"/>
      <c r="AS33" s="357"/>
      <c r="AT33" s="357"/>
      <c r="AU33" s="357"/>
      <c r="AV33" s="357"/>
      <c r="AW33" s="357"/>
      <c r="AX33" s="357"/>
      <c r="AY33" s="357"/>
      <c r="AZ33" s="357"/>
      <c r="BA33" s="357"/>
      <c r="BB33" s="357"/>
      <c r="BC33" s="357"/>
      <c r="BD33" s="185"/>
      <c r="BE33" s="357" t="s">
        <v>188</v>
      </c>
      <c r="BF33" s="357"/>
      <c r="BG33" s="357" t="s">
        <v>189</v>
      </c>
      <c r="BH33" s="357"/>
      <c r="BI33" s="357"/>
      <c r="BJ33" s="357"/>
      <c r="BK33" s="357"/>
      <c r="BL33" s="357"/>
      <c r="BM33" s="357"/>
      <c r="BN33" s="357"/>
      <c r="BO33" s="357"/>
      <c r="BP33" s="357"/>
      <c r="BQ33" s="357"/>
      <c r="BR33" s="357"/>
      <c r="BS33" s="357"/>
      <c r="BT33" s="357"/>
      <c r="BU33" s="357"/>
      <c r="BV33" s="185"/>
      <c r="BW33" s="358" t="s">
        <v>188</v>
      </c>
      <c r="BX33" s="358"/>
      <c r="BY33" s="357" t="s">
        <v>190</v>
      </c>
      <c r="BZ33" s="357"/>
      <c r="CA33" s="357"/>
      <c r="CB33" s="357"/>
      <c r="CC33" s="357"/>
      <c r="CD33" s="357"/>
      <c r="CE33" s="357"/>
      <c r="CF33" s="357"/>
      <c r="CG33" s="357"/>
      <c r="CH33" s="357"/>
      <c r="CI33" s="357"/>
      <c r="CJ33" s="357"/>
      <c r="CK33" s="357"/>
      <c r="CL33" s="357"/>
      <c r="CM33" s="357"/>
      <c r="CN33" s="179"/>
      <c r="CO33" s="358" t="s">
        <v>186</v>
      </c>
      <c r="CP33" s="358"/>
      <c r="CQ33" s="357" t="s">
        <v>191</v>
      </c>
      <c r="CR33" s="357"/>
      <c r="CS33" s="357"/>
      <c r="CT33" s="357"/>
      <c r="CU33" s="357"/>
      <c r="CV33" s="357"/>
      <c r="CW33" s="357"/>
      <c r="CX33" s="357"/>
      <c r="CY33" s="357"/>
      <c r="CZ33" s="357"/>
      <c r="DA33" s="357"/>
      <c r="DB33" s="357"/>
      <c r="DC33" s="357"/>
      <c r="DD33" s="357"/>
      <c r="DE33" s="357"/>
      <c r="DF33" s="179"/>
      <c r="DG33" s="356" t="s">
        <v>192</v>
      </c>
      <c r="DH33" s="356"/>
      <c r="DI33" s="180"/>
    </row>
    <row r="34" spans="1:113" ht="32.25" customHeight="1" x14ac:dyDescent="0.15">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4</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75"/>
      <c r="AM34" s="354">
        <f>IF(AO34="","",MAX(C34:D43,U34:V43)+1)</f>
        <v>8</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75"/>
      <c r="BE34" s="354">
        <f>IF(BG34="","",MAX(C34:D43,U34:V43,AM34:AN43)+1)</f>
        <v>10</v>
      </c>
      <c r="BF34" s="354"/>
      <c r="BG34" s="355" t="str">
        <f>IF('各会計、関係団体の財政状況及び健全化判断比率'!B34="","",'各会計、関係団体の財政状況及び健全化判断比率'!B34)</f>
        <v>農業集落排水事業特別会計</v>
      </c>
      <c r="BH34" s="355"/>
      <c r="BI34" s="355"/>
      <c r="BJ34" s="355"/>
      <c r="BK34" s="355"/>
      <c r="BL34" s="355"/>
      <c r="BM34" s="355"/>
      <c r="BN34" s="355"/>
      <c r="BO34" s="355"/>
      <c r="BP34" s="355"/>
      <c r="BQ34" s="355"/>
      <c r="BR34" s="355"/>
      <c r="BS34" s="355"/>
      <c r="BT34" s="355"/>
      <c r="BU34" s="355"/>
      <c r="BV34" s="175"/>
      <c r="BW34" s="354">
        <f>IF(BY34="","",MAX(C34:D43,U34:V43,AM34:AN43,BE34:BF43)+1)</f>
        <v>11</v>
      </c>
      <c r="BX34" s="354"/>
      <c r="BY34" s="355" t="str">
        <f>IF('各会計、関係団体の財政状況及び健全化判断比率'!B68="","",'各会計、関係団体の財政状況及び健全化判断比率'!B68)</f>
        <v>川越地区消防組合</v>
      </c>
      <c r="BZ34" s="355"/>
      <c r="CA34" s="355"/>
      <c r="CB34" s="355"/>
      <c r="CC34" s="355"/>
      <c r="CD34" s="355"/>
      <c r="CE34" s="355"/>
      <c r="CF34" s="355"/>
      <c r="CG34" s="355"/>
      <c r="CH34" s="355"/>
      <c r="CI34" s="355"/>
      <c r="CJ34" s="355"/>
      <c r="CK34" s="355"/>
      <c r="CL34" s="355"/>
      <c r="CM34" s="355"/>
      <c r="CN34" s="175"/>
      <c r="CO34" s="354">
        <f>IF(CQ34="","",MAX(C34:D43,U34:V43,AM34:AN43,BE34:BF43,BW34:BX43)+1)</f>
        <v>15</v>
      </c>
      <c r="CP34" s="354"/>
      <c r="CQ34" s="355" t="str">
        <f>IF('各会計、関係団体の財政状況及び健全化判断比率'!BS7="","",'各会計、関係団体の財政状況及び健全化判断比率'!BS7)</f>
        <v>川越市勤労福祉サービスセンター</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15">
      <c r="A35" s="175"/>
      <c r="B35" s="202"/>
      <c r="C35" s="354">
        <f>IF(E35="","",C34+1)</f>
        <v>2</v>
      </c>
      <c r="D35" s="354"/>
      <c r="E35" s="355" t="str">
        <f>IF('各会計、関係団体の財政状況及び健全化判断比率'!B8="","",'各会計、関係団体の財政状況及び健全化判断比率'!B8)</f>
        <v>歯科診療事業特別会計</v>
      </c>
      <c r="F35" s="355"/>
      <c r="G35" s="355"/>
      <c r="H35" s="355"/>
      <c r="I35" s="355"/>
      <c r="J35" s="355"/>
      <c r="K35" s="355"/>
      <c r="L35" s="355"/>
      <c r="M35" s="355"/>
      <c r="N35" s="355"/>
      <c r="O35" s="355"/>
      <c r="P35" s="355"/>
      <c r="Q35" s="355"/>
      <c r="R35" s="355"/>
      <c r="S35" s="355"/>
      <c r="T35" s="175"/>
      <c r="U35" s="354">
        <f>IF(W35="","",U34+1)</f>
        <v>5</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75"/>
      <c r="AM35" s="354">
        <f t="shared" ref="AM35:AM43" si="0">IF(AO35="","",AM34+1)</f>
        <v>9</v>
      </c>
      <c r="AN35" s="354"/>
      <c r="AO35" s="355" t="str">
        <f>IF('各会計、関係団体の財政状況及び健全化判断比率'!B33="","",'各会計、関係団体の財政状況及び健全化判断比率'!B33)</f>
        <v>公共下水道事業会計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12</v>
      </c>
      <c r="BX35" s="354"/>
      <c r="BY35" s="355" t="str">
        <f>IF('各会計、関係団体の財政状況及び健全化判断比率'!B69="","",'各会計、関係団体の財政状況及び健全化判断比率'!B69)</f>
        <v>埼玉県後期高齢者医療広域連合</v>
      </c>
      <c r="BZ35" s="355"/>
      <c r="CA35" s="355"/>
      <c r="CB35" s="355"/>
      <c r="CC35" s="355"/>
      <c r="CD35" s="355"/>
      <c r="CE35" s="355"/>
      <c r="CF35" s="355"/>
      <c r="CG35" s="355"/>
      <c r="CH35" s="355"/>
      <c r="CI35" s="355"/>
      <c r="CJ35" s="355"/>
      <c r="CK35" s="355"/>
      <c r="CL35" s="355"/>
      <c r="CM35" s="355"/>
      <c r="CN35" s="175"/>
      <c r="CO35" s="354">
        <f t="shared" ref="CO35:CO43" si="3">IF(CQ35="","",CO34+1)</f>
        <v>16</v>
      </c>
      <c r="CP35" s="354"/>
      <c r="CQ35" s="355" t="str">
        <f>IF('各会計、関係団体の財政状況及び健全化判断比率'!BS8="","",'各会計、関係団体の財政状況及び健全化判断比率'!BS8)</f>
        <v>川越市施設管理公社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15">
      <c r="A36" s="175"/>
      <c r="B36" s="202"/>
      <c r="C36" s="354">
        <f>IF(E36="","",C35+1)</f>
        <v>3</v>
      </c>
      <c r="D36" s="354"/>
      <c r="E36" s="355" t="str">
        <f>IF('各会計、関係団体の財政状況及び健全化判断比率'!B9="","",'各会計、関係団体の財政状況及び健全化判断比率'!B9)</f>
        <v>母子父子寡婦福祉資金貸付事業特別会計</v>
      </c>
      <c r="F36" s="355"/>
      <c r="G36" s="355"/>
      <c r="H36" s="355"/>
      <c r="I36" s="355"/>
      <c r="J36" s="355"/>
      <c r="K36" s="355"/>
      <c r="L36" s="355"/>
      <c r="M36" s="355"/>
      <c r="N36" s="355"/>
      <c r="O36" s="355"/>
      <c r="P36" s="355"/>
      <c r="Q36" s="355"/>
      <c r="R36" s="355"/>
      <c r="S36" s="355"/>
      <c r="T36" s="175"/>
      <c r="U36" s="354">
        <f t="shared" ref="U36:U43" si="4">IF(W36="","",U35+1)</f>
        <v>6</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13</v>
      </c>
      <c r="BX36" s="354"/>
      <c r="BY36" s="355" t="str">
        <f>IF('各会計、関係団体の財政状況及び健全化判断比率'!B70="","",'各会計、関係団体の財政状況及び健全化判断比率'!B70)</f>
        <v>埼玉県後期高齢者医療広域連合</v>
      </c>
      <c r="BZ36" s="355"/>
      <c r="CA36" s="355"/>
      <c r="CB36" s="355"/>
      <c r="CC36" s="355"/>
      <c r="CD36" s="355"/>
      <c r="CE36" s="355"/>
      <c r="CF36" s="355"/>
      <c r="CG36" s="355"/>
      <c r="CH36" s="355"/>
      <c r="CI36" s="355"/>
      <c r="CJ36" s="355"/>
      <c r="CK36" s="355"/>
      <c r="CL36" s="355"/>
      <c r="CM36" s="355"/>
      <c r="CN36" s="175"/>
      <c r="CO36" s="354">
        <f t="shared" si="3"/>
        <v>17</v>
      </c>
      <c r="CP36" s="354"/>
      <c r="CQ36" s="355" t="str">
        <f>IF('各会計、関係団体の財政状況及び健全化判断比率'!BS9="","",'各会計、関係団体の財政状況及び健全化判断比率'!BS9)</f>
        <v>川越市総合卸売市場</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15">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7</v>
      </c>
      <c r="V37" s="354"/>
      <c r="W37" s="355" t="str">
        <f>IF('各会計、関係団体の財政状況及び健全化判断比率'!B31="","",'各会計、関係団体の財政状況及び健全化判断比率'!B31)</f>
        <v>川越駅東口公共地下駐車場事業特別会計</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14</v>
      </c>
      <c r="BX37" s="354"/>
      <c r="BY37" s="355" t="str">
        <f>IF('各会計、関係団体の財政状況及び健全化判断比率'!B71="","",'各会計、関係団体の財政状況及び健全化判断比率'!B71)</f>
        <v>彩の組さいたま人づくり広域連合</v>
      </c>
      <c r="BZ37" s="355"/>
      <c r="CA37" s="355"/>
      <c r="CB37" s="355"/>
      <c r="CC37" s="355"/>
      <c r="CD37" s="355"/>
      <c r="CE37" s="355"/>
      <c r="CF37" s="355"/>
      <c r="CG37" s="355"/>
      <c r="CH37" s="355"/>
      <c r="CI37" s="355"/>
      <c r="CJ37" s="355"/>
      <c r="CK37" s="355"/>
      <c r="CL37" s="355"/>
      <c r="CM37" s="355"/>
      <c r="CN37" s="175"/>
      <c r="CO37" s="354">
        <f t="shared" si="3"/>
        <v>18</v>
      </c>
      <c r="CP37" s="354"/>
      <c r="CQ37" s="355" t="str">
        <f>IF('各会計、関係団体の財政状況及び健全化判断比率'!BS10="","",'各会計、関係団体の財政状況及び健全化判断比率'!BS10)</f>
        <v>川越都市開発</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15">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75"/>
      <c r="CO38" s="354">
        <f t="shared" si="3"/>
        <v>19</v>
      </c>
      <c r="CP38" s="354"/>
      <c r="CQ38" s="355" t="str">
        <f>IF('各会計、関係団体の財政状況及び健全化判断比率'!BS11="","",'各会計、関係団体の財政状況及び健全化判断比率'!BS11)</f>
        <v>川越土地開発公社</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15">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15">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15">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15">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15">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M+3Kc81FDn+IkYql4++e7FxIFHQaMxXG/+Z1MqpdfeBw3q2ZACH0rl+WiWxEJ+C8u075LiWesZnxycTEEh1duA==" saltValue="xqIAQKlgOc0WqtIv+jTAk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6" t="s">
        <v>536</v>
      </c>
      <c r="D34" s="1136"/>
      <c r="E34" s="1137"/>
      <c r="F34" s="32">
        <v>7.85</v>
      </c>
      <c r="G34" s="33">
        <v>8.07</v>
      </c>
      <c r="H34" s="33">
        <v>7.69</v>
      </c>
      <c r="I34" s="33">
        <v>8.08</v>
      </c>
      <c r="J34" s="34">
        <v>8.44</v>
      </c>
      <c r="K34" s="22"/>
      <c r="L34" s="22"/>
      <c r="M34" s="22"/>
      <c r="N34" s="22"/>
      <c r="O34" s="22"/>
      <c r="P34" s="22"/>
    </row>
    <row r="35" spans="1:16" ht="39" customHeight="1" x14ac:dyDescent="0.15">
      <c r="A35" s="22"/>
      <c r="B35" s="35"/>
      <c r="C35" s="1132" t="s">
        <v>537</v>
      </c>
      <c r="D35" s="1132"/>
      <c r="E35" s="1133"/>
      <c r="F35" s="36">
        <v>5.0599999999999996</v>
      </c>
      <c r="G35" s="37">
        <v>6.05</v>
      </c>
      <c r="H35" s="37">
        <v>10.93</v>
      </c>
      <c r="I35" s="37">
        <v>12.44</v>
      </c>
      <c r="J35" s="38">
        <v>7.25</v>
      </c>
      <c r="K35" s="22"/>
      <c r="L35" s="22"/>
      <c r="M35" s="22"/>
      <c r="N35" s="22"/>
      <c r="O35" s="22"/>
      <c r="P35" s="22"/>
    </row>
    <row r="36" spans="1:16" ht="39" customHeight="1" x14ac:dyDescent="0.15">
      <c r="A36" s="22"/>
      <c r="B36" s="35"/>
      <c r="C36" s="1132" t="s">
        <v>538</v>
      </c>
      <c r="D36" s="1132"/>
      <c r="E36" s="1133"/>
      <c r="F36" s="36">
        <v>8.4</v>
      </c>
      <c r="G36" s="37">
        <v>8.58</v>
      </c>
      <c r="H36" s="37">
        <v>8.24</v>
      </c>
      <c r="I36" s="37">
        <v>7.53</v>
      </c>
      <c r="J36" s="38">
        <v>6.94</v>
      </c>
      <c r="K36" s="22"/>
      <c r="L36" s="22"/>
      <c r="M36" s="22"/>
      <c r="N36" s="22"/>
      <c r="O36" s="22"/>
      <c r="P36" s="22"/>
    </row>
    <row r="37" spans="1:16" ht="39" customHeight="1" x14ac:dyDescent="0.15">
      <c r="A37" s="22"/>
      <c r="B37" s="35"/>
      <c r="C37" s="1132" t="s">
        <v>539</v>
      </c>
      <c r="D37" s="1132"/>
      <c r="E37" s="1133"/>
      <c r="F37" s="36">
        <v>1.37</v>
      </c>
      <c r="G37" s="37">
        <v>1.43</v>
      </c>
      <c r="H37" s="37">
        <v>1.75</v>
      </c>
      <c r="I37" s="37">
        <v>1.76</v>
      </c>
      <c r="J37" s="38">
        <v>1.07</v>
      </c>
      <c r="K37" s="22"/>
      <c r="L37" s="22"/>
      <c r="M37" s="22"/>
      <c r="N37" s="22"/>
      <c r="O37" s="22"/>
      <c r="P37" s="22"/>
    </row>
    <row r="38" spans="1:16" ht="39" customHeight="1" x14ac:dyDescent="0.15">
      <c r="A38" s="22"/>
      <c r="B38" s="35"/>
      <c r="C38" s="1132" t="s">
        <v>540</v>
      </c>
      <c r="D38" s="1132"/>
      <c r="E38" s="1133"/>
      <c r="F38" s="36">
        <v>0.8</v>
      </c>
      <c r="G38" s="37">
        <v>1.59</v>
      </c>
      <c r="H38" s="37">
        <v>1.18</v>
      </c>
      <c r="I38" s="37">
        <v>1.28</v>
      </c>
      <c r="J38" s="38">
        <v>0.66</v>
      </c>
      <c r="K38" s="22"/>
      <c r="L38" s="22"/>
      <c r="M38" s="22"/>
      <c r="N38" s="22"/>
      <c r="O38" s="22"/>
      <c r="P38" s="22"/>
    </row>
    <row r="39" spans="1:16" ht="39" customHeight="1" x14ac:dyDescent="0.15">
      <c r="A39" s="22"/>
      <c r="B39" s="35"/>
      <c r="C39" s="1132" t="s">
        <v>541</v>
      </c>
      <c r="D39" s="1132"/>
      <c r="E39" s="1133"/>
      <c r="F39" s="36">
        <v>0.06</v>
      </c>
      <c r="G39" s="37">
        <v>0.09</v>
      </c>
      <c r="H39" s="37">
        <v>0.15</v>
      </c>
      <c r="I39" s="37">
        <v>0.2</v>
      </c>
      <c r="J39" s="38">
        <v>0.25</v>
      </c>
      <c r="K39" s="22"/>
      <c r="L39" s="22"/>
      <c r="M39" s="22"/>
      <c r="N39" s="22"/>
      <c r="O39" s="22"/>
      <c r="P39" s="22"/>
    </row>
    <row r="40" spans="1:16" ht="39" customHeight="1" x14ac:dyDescent="0.15">
      <c r="A40" s="22"/>
      <c r="B40" s="35"/>
      <c r="C40" s="1132" t="s">
        <v>542</v>
      </c>
      <c r="D40" s="1132"/>
      <c r="E40" s="1133"/>
      <c r="F40" s="36">
        <v>7.0000000000000007E-2</v>
      </c>
      <c r="G40" s="37">
        <v>7.0000000000000007E-2</v>
      </c>
      <c r="H40" s="37">
        <v>0.1</v>
      </c>
      <c r="I40" s="37">
        <v>0.12</v>
      </c>
      <c r="J40" s="38">
        <v>0.05</v>
      </c>
      <c r="K40" s="22"/>
      <c r="L40" s="22"/>
      <c r="M40" s="22"/>
      <c r="N40" s="22"/>
      <c r="O40" s="22"/>
      <c r="P40" s="22"/>
    </row>
    <row r="41" spans="1:16" ht="39" customHeight="1" x14ac:dyDescent="0.15">
      <c r="A41" s="22"/>
      <c r="B41" s="35"/>
      <c r="C41" s="1132" t="s">
        <v>543</v>
      </c>
      <c r="D41" s="1132"/>
      <c r="E41" s="1133"/>
      <c r="F41" s="36">
        <v>0.02</v>
      </c>
      <c r="G41" s="37">
        <v>0.01</v>
      </c>
      <c r="H41" s="37">
        <v>0.02</v>
      </c>
      <c r="I41" s="37">
        <v>0.03</v>
      </c>
      <c r="J41" s="38">
        <v>0.04</v>
      </c>
      <c r="K41" s="22"/>
      <c r="L41" s="22"/>
      <c r="M41" s="22"/>
      <c r="N41" s="22"/>
      <c r="O41" s="22"/>
      <c r="P41" s="22"/>
    </row>
    <row r="42" spans="1:16" ht="39" customHeight="1" x14ac:dyDescent="0.15">
      <c r="A42" s="22"/>
      <c r="B42" s="39"/>
      <c r="C42" s="1132" t="s">
        <v>544</v>
      </c>
      <c r="D42" s="1132"/>
      <c r="E42" s="1133"/>
      <c r="F42" s="36" t="s">
        <v>491</v>
      </c>
      <c r="G42" s="37" t="s">
        <v>491</v>
      </c>
      <c r="H42" s="37" t="s">
        <v>491</v>
      </c>
      <c r="I42" s="37" t="s">
        <v>491</v>
      </c>
      <c r="J42" s="38" t="s">
        <v>491</v>
      </c>
      <c r="K42" s="22"/>
      <c r="L42" s="22"/>
      <c r="M42" s="22"/>
      <c r="N42" s="22"/>
      <c r="O42" s="22"/>
      <c r="P42" s="22"/>
    </row>
    <row r="43" spans="1:16" ht="39" customHeight="1" thickBot="1" x14ac:dyDescent="0.2">
      <c r="A43" s="22"/>
      <c r="B43" s="40"/>
      <c r="C43" s="1134" t="s">
        <v>545</v>
      </c>
      <c r="D43" s="1134"/>
      <c r="E43" s="1135"/>
      <c r="F43" s="41">
        <v>0.05</v>
      </c>
      <c r="G43" s="42">
        <v>0.05</v>
      </c>
      <c r="H43" s="42">
        <v>0.11</v>
      </c>
      <c r="I43" s="42">
        <v>0.14000000000000001</v>
      </c>
      <c r="J43" s="43">
        <v>0.05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gPDj2P4RX6m3N5C7wcKARw36nJFWO6Ske9OiTFq+W735O7cNB93LkSNrPQAE8R2uViH19YXoOWXaV5TWxok1Q==" saltValue="FQA1mT44zLzyrN4YG5be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6" zoomScale="70" zoomScaleNormal="70" zoomScaleSheetLayoutView="55" workbookViewId="0">
      <selection activeCell="U50" sqref="U50"/>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10437</v>
      </c>
      <c r="L45" s="58">
        <v>10612</v>
      </c>
      <c r="M45" s="58">
        <v>11085</v>
      </c>
      <c r="N45" s="58">
        <v>10996</v>
      </c>
      <c r="O45" s="59">
        <v>10793</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491</v>
      </c>
      <c r="L46" s="62" t="s">
        <v>491</v>
      </c>
      <c r="M46" s="62" t="s">
        <v>491</v>
      </c>
      <c r="N46" s="62" t="s">
        <v>491</v>
      </c>
      <c r="O46" s="63" t="s">
        <v>491</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491</v>
      </c>
      <c r="L47" s="62" t="s">
        <v>491</v>
      </c>
      <c r="M47" s="62" t="s">
        <v>491</v>
      </c>
      <c r="N47" s="62" t="s">
        <v>491</v>
      </c>
      <c r="O47" s="63" t="s">
        <v>491</v>
      </c>
      <c r="P47" s="46"/>
      <c r="Q47" s="46"/>
      <c r="R47" s="46"/>
      <c r="S47" s="46"/>
      <c r="T47" s="46"/>
      <c r="U47" s="46"/>
    </row>
    <row r="48" spans="1:21" ht="30.75" customHeight="1" x14ac:dyDescent="0.15">
      <c r="A48" s="46"/>
      <c r="B48" s="1163"/>
      <c r="C48" s="1164"/>
      <c r="D48" s="60"/>
      <c r="E48" s="1140" t="s">
        <v>13</v>
      </c>
      <c r="F48" s="1140"/>
      <c r="G48" s="1140"/>
      <c r="H48" s="1140"/>
      <c r="I48" s="1140"/>
      <c r="J48" s="1141"/>
      <c r="K48" s="61">
        <v>1112</v>
      </c>
      <c r="L48" s="62">
        <v>1113</v>
      </c>
      <c r="M48" s="62">
        <v>1103</v>
      </c>
      <c r="N48" s="62">
        <v>1098</v>
      </c>
      <c r="O48" s="63">
        <v>1082</v>
      </c>
      <c r="P48" s="46"/>
      <c r="Q48" s="46"/>
      <c r="R48" s="46"/>
      <c r="S48" s="46"/>
      <c r="T48" s="46"/>
      <c r="U48" s="46"/>
    </row>
    <row r="49" spans="1:21" ht="30.75" customHeight="1" x14ac:dyDescent="0.15">
      <c r="A49" s="46"/>
      <c r="B49" s="1163"/>
      <c r="C49" s="1164"/>
      <c r="D49" s="60"/>
      <c r="E49" s="1140" t="s">
        <v>14</v>
      </c>
      <c r="F49" s="1140"/>
      <c r="G49" s="1140"/>
      <c r="H49" s="1140"/>
      <c r="I49" s="1140"/>
      <c r="J49" s="1141"/>
      <c r="K49" s="61">
        <v>293</v>
      </c>
      <c r="L49" s="62">
        <v>193</v>
      </c>
      <c r="M49" s="62">
        <v>216</v>
      </c>
      <c r="N49" s="62">
        <v>204</v>
      </c>
      <c r="O49" s="63">
        <v>189</v>
      </c>
      <c r="P49" s="46"/>
      <c r="Q49" s="46"/>
      <c r="R49" s="46"/>
      <c r="S49" s="46"/>
      <c r="T49" s="46"/>
      <c r="U49" s="46"/>
    </row>
    <row r="50" spans="1:21" ht="30.75" customHeight="1" x14ac:dyDescent="0.15">
      <c r="A50" s="46"/>
      <c r="B50" s="1163"/>
      <c r="C50" s="1164"/>
      <c r="D50" s="60"/>
      <c r="E50" s="1140" t="s">
        <v>15</v>
      </c>
      <c r="F50" s="1140"/>
      <c r="G50" s="1140"/>
      <c r="H50" s="1140"/>
      <c r="I50" s="1140"/>
      <c r="J50" s="1141"/>
      <c r="K50" s="61">
        <v>268</v>
      </c>
      <c r="L50" s="62">
        <v>275</v>
      </c>
      <c r="M50" s="62">
        <v>286</v>
      </c>
      <c r="N50" s="62">
        <v>354</v>
      </c>
      <c r="O50" s="63">
        <v>227</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491</v>
      </c>
      <c r="L51" s="62" t="s">
        <v>491</v>
      </c>
      <c r="M51" s="62" t="s">
        <v>491</v>
      </c>
      <c r="N51" s="62" t="s">
        <v>491</v>
      </c>
      <c r="O51" s="63" t="s">
        <v>491</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8499</v>
      </c>
      <c r="L52" s="62">
        <v>8553</v>
      </c>
      <c r="M52" s="62">
        <v>8528</v>
      </c>
      <c r="N52" s="62">
        <v>8393</v>
      </c>
      <c r="O52" s="63">
        <v>8236</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3611</v>
      </c>
      <c r="L53" s="67">
        <v>3640</v>
      </c>
      <c r="M53" s="67">
        <v>4162</v>
      </c>
      <c r="N53" s="67">
        <v>4259</v>
      </c>
      <c r="O53" s="68">
        <v>4055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xbXituncMxW0naBudJMwl4RivuwLQNstMxaHIcLCcOuSYGHZ+ITbajdwvHnpV2N/xcmKrQmk4UjhB9FuKU5dw==" saltValue="JFow4CDeJqYQ/xzyXybNn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F29" sqref="F29"/>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81" t="s">
        <v>30</v>
      </c>
      <c r="C41" s="1182"/>
      <c r="D41" s="103"/>
      <c r="E41" s="1183" t="s">
        <v>31</v>
      </c>
      <c r="F41" s="1183"/>
      <c r="G41" s="1183"/>
      <c r="H41" s="1184"/>
      <c r="I41" s="342">
        <v>100994</v>
      </c>
      <c r="J41" s="343">
        <v>98793</v>
      </c>
      <c r="K41" s="343">
        <v>96991</v>
      </c>
      <c r="L41" s="343">
        <v>91331</v>
      </c>
      <c r="M41" s="344">
        <v>87072</v>
      </c>
    </row>
    <row r="42" spans="2:13" ht="27.75" customHeight="1" x14ac:dyDescent="0.15">
      <c r="B42" s="1171"/>
      <c r="C42" s="1172"/>
      <c r="D42" s="104"/>
      <c r="E42" s="1175" t="s">
        <v>32</v>
      </c>
      <c r="F42" s="1175"/>
      <c r="G42" s="1175"/>
      <c r="H42" s="1176"/>
      <c r="I42" s="345">
        <v>9633</v>
      </c>
      <c r="J42" s="346">
        <v>9446</v>
      </c>
      <c r="K42" s="346">
        <v>9366</v>
      </c>
      <c r="L42" s="346">
        <v>9893</v>
      </c>
      <c r="M42" s="347">
        <v>8364</v>
      </c>
    </row>
    <row r="43" spans="2:13" ht="27.75" customHeight="1" x14ac:dyDescent="0.15">
      <c r="B43" s="1171"/>
      <c r="C43" s="1172"/>
      <c r="D43" s="104"/>
      <c r="E43" s="1175" t="s">
        <v>33</v>
      </c>
      <c r="F43" s="1175"/>
      <c r="G43" s="1175"/>
      <c r="H43" s="1176"/>
      <c r="I43" s="345">
        <v>12041</v>
      </c>
      <c r="J43" s="346">
        <v>11665</v>
      </c>
      <c r="K43" s="346">
        <v>11193</v>
      </c>
      <c r="L43" s="346">
        <v>11004</v>
      </c>
      <c r="M43" s="347">
        <v>10981</v>
      </c>
    </row>
    <row r="44" spans="2:13" ht="27.75" customHeight="1" x14ac:dyDescent="0.15">
      <c r="B44" s="1171"/>
      <c r="C44" s="1172"/>
      <c r="D44" s="104"/>
      <c r="E44" s="1175" t="s">
        <v>34</v>
      </c>
      <c r="F44" s="1175"/>
      <c r="G44" s="1175"/>
      <c r="H44" s="1176"/>
      <c r="I44" s="345">
        <v>767</v>
      </c>
      <c r="J44" s="346">
        <v>1113</v>
      </c>
      <c r="K44" s="346">
        <v>1190</v>
      </c>
      <c r="L44" s="346">
        <v>1291</v>
      </c>
      <c r="M44" s="347">
        <v>1432</v>
      </c>
    </row>
    <row r="45" spans="2:13" ht="27.75" customHeight="1" x14ac:dyDescent="0.15">
      <c r="B45" s="1171"/>
      <c r="C45" s="1172"/>
      <c r="D45" s="104"/>
      <c r="E45" s="1175" t="s">
        <v>35</v>
      </c>
      <c r="F45" s="1175"/>
      <c r="G45" s="1175"/>
      <c r="H45" s="1176"/>
      <c r="I45" s="345">
        <v>13979</v>
      </c>
      <c r="J45" s="346">
        <v>14004</v>
      </c>
      <c r="K45" s="346">
        <v>14057</v>
      </c>
      <c r="L45" s="346">
        <v>14145</v>
      </c>
      <c r="M45" s="347">
        <v>14893</v>
      </c>
    </row>
    <row r="46" spans="2:13" ht="27.75" customHeight="1" x14ac:dyDescent="0.15">
      <c r="B46" s="1171"/>
      <c r="C46" s="1172"/>
      <c r="D46" s="105"/>
      <c r="E46" s="1175" t="s">
        <v>36</v>
      </c>
      <c r="F46" s="1175"/>
      <c r="G46" s="1175"/>
      <c r="H46" s="1176"/>
      <c r="I46" s="345">
        <v>5</v>
      </c>
      <c r="J46" s="346" t="s">
        <v>491</v>
      </c>
      <c r="K46" s="346">
        <v>9</v>
      </c>
      <c r="L46" s="346" t="s">
        <v>491</v>
      </c>
      <c r="M46" s="347">
        <v>2</v>
      </c>
    </row>
    <row r="47" spans="2:13" ht="27.75" customHeight="1" x14ac:dyDescent="0.15">
      <c r="B47" s="1171"/>
      <c r="C47" s="1172"/>
      <c r="D47" s="106"/>
      <c r="E47" s="1185" t="s">
        <v>37</v>
      </c>
      <c r="F47" s="1186"/>
      <c r="G47" s="1186"/>
      <c r="H47" s="1187"/>
      <c r="I47" s="345" t="s">
        <v>491</v>
      </c>
      <c r="J47" s="346" t="s">
        <v>491</v>
      </c>
      <c r="K47" s="346" t="s">
        <v>491</v>
      </c>
      <c r="L47" s="346" t="s">
        <v>491</v>
      </c>
      <c r="M47" s="347" t="s">
        <v>491</v>
      </c>
    </row>
    <row r="48" spans="2:13" ht="27.75" customHeight="1" x14ac:dyDescent="0.15">
      <c r="B48" s="1171"/>
      <c r="C48" s="1172"/>
      <c r="D48" s="104"/>
      <c r="E48" s="1175" t="s">
        <v>38</v>
      </c>
      <c r="F48" s="1175"/>
      <c r="G48" s="1175"/>
      <c r="H48" s="1176"/>
      <c r="I48" s="345" t="s">
        <v>491</v>
      </c>
      <c r="J48" s="346" t="s">
        <v>491</v>
      </c>
      <c r="K48" s="346" t="s">
        <v>491</v>
      </c>
      <c r="L48" s="346" t="s">
        <v>491</v>
      </c>
      <c r="M48" s="347" t="s">
        <v>491</v>
      </c>
    </row>
    <row r="49" spans="2:13" ht="27.75" customHeight="1" x14ac:dyDescent="0.15">
      <c r="B49" s="1173"/>
      <c r="C49" s="1174"/>
      <c r="D49" s="104"/>
      <c r="E49" s="1175" t="s">
        <v>39</v>
      </c>
      <c r="F49" s="1175"/>
      <c r="G49" s="1175"/>
      <c r="H49" s="1176"/>
      <c r="I49" s="345" t="s">
        <v>491</v>
      </c>
      <c r="J49" s="346" t="s">
        <v>491</v>
      </c>
      <c r="K49" s="346" t="s">
        <v>491</v>
      </c>
      <c r="L49" s="346" t="s">
        <v>491</v>
      </c>
      <c r="M49" s="347" t="s">
        <v>491</v>
      </c>
    </row>
    <row r="50" spans="2:13" ht="27.75" customHeight="1" x14ac:dyDescent="0.15">
      <c r="B50" s="1169" t="s">
        <v>40</v>
      </c>
      <c r="C50" s="1170"/>
      <c r="D50" s="107"/>
      <c r="E50" s="1175" t="s">
        <v>41</v>
      </c>
      <c r="F50" s="1175"/>
      <c r="G50" s="1175"/>
      <c r="H50" s="1176"/>
      <c r="I50" s="345">
        <v>10678</v>
      </c>
      <c r="J50" s="346">
        <v>10610</v>
      </c>
      <c r="K50" s="346">
        <v>11548</v>
      </c>
      <c r="L50" s="346">
        <v>11900</v>
      </c>
      <c r="M50" s="347">
        <v>15433</v>
      </c>
    </row>
    <row r="51" spans="2:13" ht="27.75" customHeight="1" x14ac:dyDescent="0.15">
      <c r="B51" s="1171"/>
      <c r="C51" s="1172"/>
      <c r="D51" s="104"/>
      <c r="E51" s="1175" t="s">
        <v>42</v>
      </c>
      <c r="F51" s="1175"/>
      <c r="G51" s="1175"/>
      <c r="H51" s="1176"/>
      <c r="I51" s="345">
        <v>27532</v>
      </c>
      <c r="J51" s="346">
        <v>24705</v>
      </c>
      <c r="K51" s="346">
        <v>23462</v>
      </c>
      <c r="L51" s="346">
        <v>21102</v>
      </c>
      <c r="M51" s="347">
        <v>19320</v>
      </c>
    </row>
    <row r="52" spans="2:13" ht="27.75" customHeight="1" x14ac:dyDescent="0.15">
      <c r="B52" s="1173"/>
      <c r="C52" s="1174"/>
      <c r="D52" s="104"/>
      <c r="E52" s="1175" t="s">
        <v>43</v>
      </c>
      <c r="F52" s="1175"/>
      <c r="G52" s="1175"/>
      <c r="H52" s="1176"/>
      <c r="I52" s="345">
        <v>58871</v>
      </c>
      <c r="J52" s="346">
        <v>57586</v>
      </c>
      <c r="K52" s="346">
        <v>58165</v>
      </c>
      <c r="L52" s="346">
        <v>55429</v>
      </c>
      <c r="M52" s="347">
        <v>54012</v>
      </c>
    </row>
    <row r="53" spans="2:13" ht="27.75" customHeight="1" thickBot="1" x14ac:dyDescent="0.2">
      <c r="B53" s="1177" t="s">
        <v>19</v>
      </c>
      <c r="C53" s="1178"/>
      <c r="D53" s="108"/>
      <c r="E53" s="1179" t="s">
        <v>44</v>
      </c>
      <c r="F53" s="1179"/>
      <c r="G53" s="1179"/>
      <c r="H53" s="1180"/>
      <c r="I53" s="348">
        <v>40339</v>
      </c>
      <c r="J53" s="349">
        <v>42121</v>
      </c>
      <c r="K53" s="349">
        <v>39631</v>
      </c>
      <c r="L53" s="349">
        <v>39235</v>
      </c>
      <c r="M53" s="350">
        <v>33979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INmgh8/gT4OuK+9Q+6g8aKGx4ZvKloPUMzBHoa9u935Hz/SQxK5LhFCemGThS/q1XJtp3ASQgRgm1tbKey7P+g==" saltValue="3bguuM/Z2UAFmuxr/+Wp4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2" zoomScale="55" zoomScaleNormal="55" zoomScaleSheetLayoutView="100" workbookViewId="0">
      <selection activeCell="C58" sqref="C58:E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6" t="s">
        <v>46</v>
      </c>
      <c r="D55" s="1196"/>
      <c r="E55" s="1197"/>
      <c r="F55" s="120">
        <v>3749</v>
      </c>
      <c r="G55" s="120">
        <v>4395</v>
      </c>
      <c r="H55" s="121">
        <v>7709</v>
      </c>
    </row>
    <row r="56" spans="2:8" ht="52.5" customHeight="1" x14ac:dyDescent="0.15">
      <c r="B56" s="122"/>
      <c r="C56" s="1198" t="s">
        <v>47</v>
      </c>
      <c r="D56" s="1198"/>
      <c r="E56" s="1199"/>
      <c r="F56" s="123">
        <v>400</v>
      </c>
      <c r="G56" s="123">
        <v>400</v>
      </c>
      <c r="H56" s="124">
        <v>642</v>
      </c>
    </row>
    <row r="57" spans="2:8" ht="53.25" customHeight="1" x14ac:dyDescent="0.15">
      <c r="B57" s="122"/>
      <c r="C57" s="1200" t="s">
        <v>48</v>
      </c>
      <c r="D57" s="1200"/>
      <c r="E57" s="1201"/>
      <c r="F57" s="125">
        <v>3670</v>
      </c>
      <c r="G57" s="125">
        <v>3614</v>
      </c>
      <c r="H57" s="126">
        <v>3862</v>
      </c>
    </row>
    <row r="58" spans="2:8" ht="45.75" customHeight="1" x14ac:dyDescent="0.15">
      <c r="B58" s="127"/>
      <c r="C58" s="1188" t="s">
        <v>559</v>
      </c>
      <c r="D58" s="1189"/>
      <c r="E58" s="1190"/>
      <c r="F58" s="128">
        <v>1573</v>
      </c>
      <c r="G58" s="128">
        <v>1573</v>
      </c>
      <c r="H58" s="129">
        <v>1573</v>
      </c>
    </row>
    <row r="59" spans="2:8" ht="45.75" customHeight="1" x14ac:dyDescent="0.15">
      <c r="B59" s="127"/>
      <c r="C59" s="1188" t="s">
        <v>560</v>
      </c>
      <c r="D59" s="1189"/>
      <c r="E59" s="1190"/>
      <c r="F59" s="128">
        <v>552</v>
      </c>
      <c r="G59" s="128">
        <v>624</v>
      </c>
      <c r="H59" s="129">
        <v>837</v>
      </c>
    </row>
    <row r="60" spans="2:8" ht="45.75" customHeight="1" x14ac:dyDescent="0.15">
      <c r="B60" s="127"/>
      <c r="C60" s="1188" t="s">
        <v>561</v>
      </c>
      <c r="D60" s="1189"/>
      <c r="E60" s="1190"/>
      <c r="F60" s="128">
        <v>767</v>
      </c>
      <c r="G60" s="128">
        <v>767</v>
      </c>
      <c r="H60" s="129">
        <v>767</v>
      </c>
    </row>
    <row r="61" spans="2:8" ht="45.75" customHeight="1" x14ac:dyDescent="0.15">
      <c r="B61" s="127"/>
      <c r="C61" s="1188" t="s">
        <v>562</v>
      </c>
      <c r="D61" s="1189"/>
      <c r="E61" s="1190"/>
      <c r="F61" s="128">
        <v>259</v>
      </c>
      <c r="G61" s="128">
        <v>236</v>
      </c>
      <c r="H61" s="129">
        <v>236</v>
      </c>
    </row>
    <row r="62" spans="2:8" ht="45.75" customHeight="1" thickBot="1" x14ac:dyDescent="0.2">
      <c r="B62" s="130"/>
      <c r="C62" s="1191" t="s">
        <v>563</v>
      </c>
      <c r="D62" s="1192"/>
      <c r="E62" s="1193"/>
      <c r="F62" s="131">
        <v>172</v>
      </c>
      <c r="G62" s="131">
        <v>167</v>
      </c>
      <c r="H62" s="132">
        <v>167</v>
      </c>
    </row>
    <row r="63" spans="2:8" ht="52.5" customHeight="1" thickBot="1" x14ac:dyDescent="0.2">
      <c r="B63" s="133"/>
      <c r="C63" s="1194" t="s">
        <v>49</v>
      </c>
      <c r="D63" s="1194"/>
      <c r="E63" s="1195"/>
      <c r="F63" s="134">
        <v>7819</v>
      </c>
      <c r="G63" s="134">
        <v>8409</v>
      </c>
      <c r="H63" s="135">
        <v>12212</v>
      </c>
    </row>
    <row r="64" spans="2:8" x14ac:dyDescent="0.15"/>
  </sheetData>
  <sheetProtection algorithmName="SHA-512" hashValue="xmkXEbOvOSnwD9CJGE/KcjxJB/Dr9BHxXzN6bzACTATGBJPDNyMaKqYvJQATU4H2a76nd7vgUfQN1Tx1gGMN+Q==" saltValue="RQSw5vfHTxGO+ZS7EIeZ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C4F734-C59E-46DE-8940-2071F076186F}">
  <sheetPr>
    <pageSetUpPr fitToPage="1"/>
  </sheetPr>
  <dimension ref="A1:DE85"/>
  <sheetViews>
    <sheetView showGridLines="0" tabSelected="1"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569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570</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571</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572</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529</v>
      </c>
      <c r="BQ50" s="1226"/>
      <c r="BR50" s="1226"/>
      <c r="BS50" s="1226"/>
      <c r="BT50" s="1226"/>
      <c r="BU50" s="1226"/>
      <c r="BV50" s="1226"/>
      <c r="BW50" s="1226"/>
      <c r="BX50" s="1226" t="s">
        <v>530</v>
      </c>
      <c r="BY50" s="1226"/>
      <c r="BZ50" s="1226"/>
      <c r="CA50" s="1226"/>
      <c r="CB50" s="1226"/>
      <c r="CC50" s="1226"/>
      <c r="CD50" s="1226"/>
      <c r="CE50" s="1226"/>
      <c r="CF50" s="1226" t="s">
        <v>531</v>
      </c>
      <c r="CG50" s="1226"/>
      <c r="CH50" s="1226"/>
      <c r="CI50" s="1226"/>
      <c r="CJ50" s="1226"/>
      <c r="CK50" s="1226"/>
      <c r="CL50" s="1226"/>
      <c r="CM50" s="1226"/>
      <c r="CN50" s="1226" t="s">
        <v>532</v>
      </c>
      <c r="CO50" s="1226"/>
      <c r="CP50" s="1226"/>
      <c r="CQ50" s="1226"/>
      <c r="CR50" s="1226"/>
      <c r="CS50" s="1226"/>
      <c r="CT50" s="1226"/>
      <c r="CU50" s="1226"/>
      <c r="CV50" s="1226" t="s">
        <v>533</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573</v>
      </c>
      <c r="AO51" s="1230"/>
      <c r="AP51" s="1230"/>
      <c r="AQ51" s="1230"/>
      <c r="AR51" s="1230"/>
      <c r="AS51" s="1230"/>
      <c r="AT51" s="1230"/>
      <c r="AU51" s="1230"/>
      <c r="AV51" s="1230"/>
      <c r="AW51" s="1230"/>
      <c r="AX51" s="1230"/>
      <c r="AY51" s="1230"/>
      <c r="AZ51" s="1230"/>
      <c r="BA51" s="1230"/>
      <c r="BB51" s="1230" t="s">
        <v>574</v>
      </c>
      <c r="BC51" s="1230"/>
      <c r="BD51" s="1230"/>
      <c r="BE51" s="1230"/>
      <c r="BF51" s="1230"/>
      <c r="BG51" s="1230"/>
      <c r="BH51" s="1230"/>
      <c r="BI51" s="1230"/>
      <c r="BJ51" s="1230"/>
      <c r="BK51" s="1230"/>
      <c r="BL51" s="1230"/>
      <c r="BM51" s="1230"/>
      <c r="BN51" s="1230"/>
      <c r="BO51" s="1230"/>
      <c r="BP51" s="1231">
        <v>68.900000000000006</v>
      </c>
      <c r="BQ51" s="1231"/>
      <c r="BR51" s="1231"/>
      <c r="BS51" s="1231"/>
      <c r="BT51" s="1231"/>
      <c r="BU51" s="1231"/>
      <c r="BV51" s="1231"/>
      <c r="BW51" s="1231"/>
      <c r="BX51" s="1231">
        <v>69.7</v>
      </c>
      <c r="BY51" s="1231"/>
      <c r="BZ51" s="1231"/>
      <c r="CA51" s="1231"/>
      <c r="CB51" s="1231"/>
      <c r="CC51" s="1231"/>
      <c r="CD51" s="1231"/>
      <c r="CE51" s="1231"/>
      <c r="CF51" s="1231">
        <v>62.2</v>
      </c>
      <c r="CG51" s="1231"/>
      <c r="CH51" s="1231"/>
      <c r="CI51" s="1231"/>
      <c r="CJ51" s="1231"/>
      <c r="CK51" s="1231"/>
      <c r="CL51" s="1231"/>
      <c r="CM51" s="1231"/>
      <c r="CN51" s="1231">
        <v>63.1</v>
      </c>
      <c r="CO51" s="1231"/>
      <c r="CP51" s="1231"/>
      <c r="CQ51" s="1231"/>
      <c r="CR51" s="1231"/>
      <c r="CS51" s="1231"/>
      <c r="CT51" s="1231"/>
      <c r="CU51" s="1231"/>
      <c r="CV51" s="1231">
        <v>53.4</v>
      </c>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575</v>
      </c>
      <c r="BC53" s="1230"/>
      <c r="BD53" s="1230"/>
      <c r="BE53" s="1230"/>
      <c r="BF53" s="1230"/>
      <c r="BG53" s="1230"/>
      <c r="BH53" s="1230"/>
      <c r="BI53" s="1230"/>
      <c r="BJ53" s="1230"/>
      <c r="BK53" s="1230"/>
      <c r="BL53" s="1230"/>
      <c r="BM53" s="1230"/>
      <c r="BN53" s="1230"/>
      <c r="BO53" s="1230"/>
      <c r="BP53" s="1231">
        <v>71.8</v>
      </c>
      <c r="BQ53" s="1231"/>
      <c r="BR53" s="1231"/>
      <c r="BS53" s="1231"/>
      <c r="BT53" s="1231"/>
      <c r="BU53" s="1231"/>
      <c r="BV53" s="1231"/>
      <c r="BW53" s="1231"/>
      <c r="BX53" s="1231">
        <v>72.8</v>
      </c>
      <c r="BY53" s="1231"/>
      <c r="BZ53" s="1231"/>
      <c r="CA53" s="1231"/>
      <c r="CB53" s="1231"/>
      <c r="CC53" s="1231"/>
      <c r="CD53" s="1231"/>
      <c r="CE53" s="1231"/>
      <c r="CF53" s="1231">
        <v>73.400000000000006</v>
      </c>
      <c r="CG53" s="1231"/>
      <c r="CH53" s="1231"/>
      <c r="CI53" s="1231"/>
      <c r="CJ53" s="1231"/>
      <c r="CK53" s="1231"/>
      <c r="CL53" s="1231"/>
      <c r="CM53" s="1231"/>
      <c r="CN53" s="1231">
        <v>74.400000000000006</v>
      </c>
      <c r="CO53" s="1231"/>
      <c r="CP53" s="1231"/>
      <c r="CQ53" s="1231"/>
      <c r="CR53" s="1231"/>
      <c r="CS53" s="1231"/>
      <c r="CT53" s="1231"/>
      <c r="CU53" s="1231"/>
      <c r="CV53" s="1231">
        <v>75.5</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576</v>
      </c>
      <c r="AO55" s="1226"/>
      <c r="AP55" s="1226"/>
      <c r="AQ55" s="1226"/>
      <c r="AR55" s="1226"/>
      <c r="AS55" s="1226"/>
      <c r="AT55" s="1226"/>
      <c r="AU55" s="1226"/>
      <c r="AV55" s="1226"/>
      <c r="AW55" s="1226"/>
      <c r="AX55" s="1226"/>
      <c r="AY55" s="1226"/>
      <c r="AZ55" s="1226"/>
      <c r="BA55" s="1226"/>
      <c r="BB55" s="1230" t="s">
        <v>574</v>
      </c>
      <c r="BC55" s="1230"/>
      <c r="BD55" s="1230"/>
      <c r="BE55" s="1230"/>
      <c r="BF55" s="1230"/>
      <c r="BG55" s="1230"/>
      <c r="BH55" s="1230"/>
      <c r="BI55" s="1230"/>
      <c r="BJ55" s="1230"/>
      <c r="BK55" s="1230"/>
      <c r="BL55" s="1230"/>
      <c r="BM55" s="1230"/>
      <c r="BN55" s="1230"/>
      <c r="BO55" s="1230"/>
      <c r="BP55" s="1231">
        <v>33.9</v>
      </c>
      <c r="BQ55" s="1231"/>
      <c r="BR55" s="1231"/>
      <c r="BS55" s="1231"/>
      <c r="BT55" s="1231"/>
      <c r="BU55" s="1231"/>
      <c r="BV55" s="1231"/>
      <c r="BW55" s="1231"/>
      <c r="BX55" s="1231">
        <v>31.5</v>
      </c>
      <c r="BY55" s="1231"/>
      <c r="BZ55" s="1231"/>
      <c r="CA55" s="1231"/>
      <c r="CB55" s="1231"/>
      <c r="CC55" s="1231"/>
      <c r="CD55" s="1231"/>
      <c r="CE55" s="1231"/>
      <c r="CF55" s="1231">
        <v>23.4</v>
      </c>
      <c r="CG55" s="1231"/>
      <c r="CH55" s="1231"/>
      <c r="CI55" s="1231"/>
      <c r="CJ55" s="1231"/>
      <c r="CK55" s="1231"/>
      <c r="CL55" s="1231"/>
      <c r="CM55" s="1231"/>
      <c r="CN55" s="1231">
        <v>18.2</v>
      </c>
      <c r="CO55" s="1231"/>
      <c r="CP55" s="1231"/>
      <c r="CQ55" s="1231"/>
      <c r="CR55" s="1231"/>
      <c r="CS55" s="1231"/>
      <c r="CT55" s="1231"/>
      <c r="CU55" s="1231"/>
      <c r="CV55" s="1231">
        <v>17.100000000000001</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575</v>
      </c>
      <c r="BC57" s="1230"/>
      <c r="BD57" s="1230"/>
      <c r="BE57" s="1230"/>
      <c r="BF57" s="1230"/>
      <c r="BG57" s="1230"/>
      <c r="BH57" s="1230"/>
      <c r="BI57" s="1230"/>
      <c r="BJ57" s="1230"/>
      <c r="BK57" s="1230"/>
      <c r="BL57" s="1230"/>
      <c r="BM57" s="1230"/>
      <c r="BN57" s="1230"/>
      <c r="BO57" s="1230"/>
      <c r="BP57" s="1231">
        <v>61.8</v>
      </c>
      <c r="BQ57" s="1231"/>
      <c r="BR57" s="1231"/>
      <c r="BS57" s="1231"/>
      <c r="BT57" s="1231"/>
      <c r="BU57" s="1231"/>
      <c r="BV57" s="1231"/>
      <c r="BW57" s="1231"/>
      <c r="BX57" s="1231">
        <v>62.9</v>
      </c>
      <c r="BY57" s="1231"/>
      <c r="BZ57" s="1231"/>
      <c r="CA57" s="1231"/>
      <c r="CB57" s="1231"/>
      <c r="CC57" s="1231"/>
      <c r="CD57" s="1231"/>
      <c r="CE57" s="1231"/>
      <c r="CF57" s="1231">
        <v>63.9</v>
      </c>
      <c r="CG57" s="1231"/>
      <c r="CH57" s="1231"/>
      <c r="CI57" s="1231"/>
      <c r="CJ57" s="1231"/>
      <c r="CK57" s="1231"/>
      <c r="CL57" s="1231"/>
      <c r="CM57" s="1231"/>
      <c r="CN57" s="1231">
        <v>64.900000000000006</v>
      </c>
      <c r="CO57" s="1231"/>
      <c r="CP57" s="1231"/>
      <c r="CQ57" s="1231"/>
      <c r="CR57" s="1231"/>
      <c r="CS57" s="1231"/>
      <c r="CT57" s="1231"/>
      <c r="CU57" s="1231"/>
      <c r="CV57" s="1231">
        <v>65.8</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577</v>
      </c>
    </row>
    <row r="64" spans="1:109" x14ac:dyDescent="0.15">
      <c r="B64" s="259"/>
      <c r="G64" s="1208"/>
      <c r="I64" s="1240"/>
      <c r="J64" s="1240"/>
      <c r="K64" s="1240"/>
      <c r="L64" s="1240"/>
      <c r="M64" s="1240"/>
      <c r="N64" s="1241"/>
      <c r="AM64" s="1208"/>
      <c r="AN64" s="1208" t="s">
        <v>570</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10" t="s">
        <v>578</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572</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529</v>
      </c>
      <c r="BQ72" s="1226"/>
      <c r="BR72" s="1226"/>
      <c r="BS72" s="1226"/>
      <c r="BT72" s="1226"/>
      <c r="BU72" s="1226"/>
      <c r="BV72" s="1226"/>
      <c r="BW72" s="1226"/>
      <c r="BX72" s="1226" t="s">
        <v>530</v>
      </c>
      <c r="BY72" s="1226"/>
      <c r="BZ72" s="1226"/>
      <c r="CA72" s="1226"/>
      <c r="CB72" s="1226"/>
      <c r="CC72" s="1226"/>
      <c r="CD72" s="1226"/>
      <c r="CE72" s="1226"/>
      <c r="CF72" s="1226" t="s">
        <v>531</v>
      </c>
      <c r="CG72" s="1226"/>
      <c r="CH72" s="1226"/>
      <c r="CI72" s="1226"/>
      <c r="CJ72" s="1226"/>
      <c r="CK72" s="1226"/>
      <c r="CL72" s="1226"/>
      <c r="CM72" s="1226"/>
      <c r="CN72" s="1226" t="s">
        <v>532</v>
      </c>
      <c r="CO72" s="1226"/>
      <c r="CP72" s="1226"/>
      <c r="CQ72" s="1226"/>
      <c r="CR72" s="1226"/>
      <c r="CS72" s="1226"/>
      <c r="CT72" s="1226"/>
      <c r="CU72" s="1226"/>
      <c r="CV72" s="1226" t="s">
        <v>533</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573</v>
      </c>
      <c r="AO73" s="1230"/>
      <c r="AP73" s="1230"/>
      <c r="AQ73" s="1230"/>
      <c r="AR73" s="1230"/>
      <c r="AS73" s="1230"/>
      <c r="AT73" s="1230"/>
      <c r="AU73" s="1230"/>
      <c r="AV73" s="1230"/>
      <c r="AW73" s="1230"/>
      <c r="AX73" s="1230"/>
      <c r="AY73" s="1230"/>
      <c r="AZ73" s="1230"/>
      <c r="BA73" s="1230"/>
      <c r="BB73" s="1230" t="s">
        <v>574</v>
      </c>
      <c r="BC73" s="1230"/>
      <c r="BD73" s="1230"/>
      <c r="BE73" s="1230"/>
      <c r="BF73" s="1230"/>
      <c r="BG73" s="1230"/>
      <c r="BH73" s="1230"/>
      <c r="BI73" s="1230"/>
      <c r="BJ73" s="1230"/>
      <c r="BK73" s="1230"/>
      <c r="BL73" s="1230"/>
      <c r="BM73" s="1230"/>
      <c r="BN73" s="1230"/>
      <c r="BO73" s="1230"/>
      <c r="BP73" s="1231">
        <v>68.900000000000006</v>
      </c>
      <c r="BQ73" s="1231"/>
      <c r="BR73" s="1231"/>
      <c r="BS73" s="1231"/>
      <c r="BT73" s="1231"/>
      <c r="BU73" s="1231"/>
      <c r="BV73" s="1231"/>
      <c r="BW73" s="1231"/>
      <c r="BX73" s="1231">
        <v>69.7</v>
      </c>
      <c r="BY73" s="1231"/>
      <c r="BZ73" s="1231"/>
      <c r="CA73" s="1231"/>
      <c r="CB73" s="1231"/>
      <c r="CC73" s="1231"/>
      <c r="CD73" s="1231"/>
      <c r="CE73" s="1231"/>
      <c r="CF73" s="1231">
        <v>62.2</v>
      </c>
      <c r="CG73" s="1231"/>
      <c r="CH73" s="1231"/>
      <c r="CI73" s="1231"/>
      <c r="CJ73" s="1231"/>
      <c r="CK73" s="1231"/>
      <c r="CL73" s="1231"/>
      <c r="CM73" s="1231"/>
      <c r="CN73" s="1231">
        <v>63.1</v>
      </c>
      <c r="CO73" s="1231"/>
      <c r="CP73" s="1231"/>
      <c r="CQ73" s="1231"/>
      <c r="CR73" s="1231"/>
      <c r="CS73" s="1231"/>
      <c r="CT73" s="1231"/>
      <c r="CU73" s="1231"/>
      <c r="CV73" s="1231">
        <v>53.4</v>
      </c>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579</v>
      </c>
      <c r="BC75" s="1230"/>
      <c r="BD75" s="1230"/>
      <c r="BE75" s="1230"/>
      <c r="BF75" s="1230"/>
      <c r="BG75" s="1230"/>
      <c r="BH75" s="1230"/>
      <c r="BI75" s="1230"/>
      <c r="BJ75" s="1230"/>
      <c r="BK75" s="1230"/>
      <c r="BL75" s="1230"/>
      <c r="BM75" s="1230"/>
      <c r="BN75" s="1230"/>
      <c r="BO75" s="1230"/>
      <c r="BP75" s="1231">
        <v>5.7</v>
      </c>
      <c r="BQ75" s="1231"/>
      <c r="BR75" s="1231"/>
      <c r="BS75" s="1231"/>
      <c r="BT75" s="1231"/>
      <c r="BU75" s="1231"/>
      <c r="BV75" s="1231"/>
      <c r="BW75" s="1231"/>
      <c r="BX75" s="1231">
        <v>5.8</v>
      </c>
      <c r="BY75" s="1231"/>
      <c r="BZ75" s="1231"/>
      <c r="CA75" s="1231"/>
      <c r="CB75" s="1231"/>
      <c r="CC75" s="1231"/>
      <c r="CD75" s="1231"/>
      <c r="CE75" s="1231"/>
      <c r="CF75" s="1231">
        <v>6.2</v>
      </c>
      <c r="CG75" s="1231"/>
      <c r="CH75" s="1231"/>
      <c r="CI75" s="1231"/>
      <c r="CJ75" s="1231"/>
      <c r="CK75" s="1231"/>
      <c r="CL75" s="1231"/>
      <c r="CM75" s="1231"/>
      <c r="CN75" s="1231">
        <v>6.4</v>
      </c>
      <c r="CO75" s="1231"/>
      <c r="CP75" s="1231"/>
      <c r="CQ75" s="1231"/>
      <c r="CR75" s="1231"/>
      <c r="CS75" s="1231"/>
      <c r="CT75" s="1231"/>
      <c r="CU75" s="1231"/>
      <c r="CV75" s="1231">
        <v>6.5</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576</v>
      </c>
      <c r="AO77" s="1226"/>
      <c r="AP77" s="1226"/>
      <c r="AQ77" s="1226"/>
      <c r="AR77" s="1226"/>
      <c r="AS77" s="1226"/>
      <c r="AT77" s="1226"/>
      <c r="AU77" s="1226"/>
      <c r="AV77" s="1226"/>
      <c r="AW77" s="1226"/>
      <c r="AX77" s="1226"/>
      <c r="AY77" s="1226"/>
      <c r="AZ77" s="1226"/>
      <c r="BA77" s="1226"/>
      <c r="BB77" s="1230" t="s">
        <v>574</v>
      </c>
      <c r="BC77" s="1230"/>
      <c r="BD77" s="1230"/>
      <c r="BE77" s="1230"/>
      <c r="BF77" s="1230"/>
      <c r="BG77" s="1230"/>
      <c r="BH77" s="1230"/>
      <c r="BI77" s="1230"/>
      <c r="BJ77" s="1230"/>
      <c r="BK77" s="1230"/>
      <c r="BL77" s="1230"/>
      <c r="BM77" s="1230"/>
      <c r="BN77" s="1230"/>
      <c r="BO77" s="1230"/>
      <c r="BP77" s="1231">
        <v>33.9</v>
      </c>
      <c r="BQ77" s="1231"/>
      <c r="BR77" s="1231"/>
      <c r="BS77" s="1231"/>
      <c r="BT77" s="1231"/>
      <c r="BU77" s="1231"/>
      <c r="BV77" s="1231"/>
      <c r="BW77" s="1231"/>
      <c r="BX77" s="1231">
        <v>31.5</v>
      </c>
      <c r="BY77" s="1231"/>
      <c r="BZ77" s="1231"/>
      <c r="CA77" s="1231"/>
      <c r="CB77" s="1231"/>
      <c r="CC77" s="1231"/>
      <c r="CD77" s="1231"/>
      <c r="CE77" s="1231"/>
      <c r="CF77" s="1231">
        <v>23.4</v>
      </c>
      <c r="CG77" s="1231"/>
      <c r="CH77" s="1231"/>
      <c r="CI77" s="1231"/>
      <c r="CJ77" s="1231"/>
      <c r="CK77" s="1231"/>
      <c r="CL77" s="1231"/>
      <c r="CM77" s="1231"/>
      <c r="CN77" s="1231">
        <v>18.2</v>
      </c>
      <c r="CO77" s="1231"/>
      <c r="CP77" s="1231"/>
      <c r="CQ77" s="1231"/>
      <c r="CR77" s="1231"/>
      <c r="CS77" s="1231"/>
      <c r="CT77" s="1231"/>
      <c r="CU77" s="1231"/>
      <c r="CV77" s="1231">
        <v>17.100000000000001</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579</v>
      </c>
      <c r="BC79" s="1230"/>
      <c r="BD79" s="1230"/>
      <c r="BE79" s="1230"/>
      <c r="BF79" s="1230"/>
      <c r="BG79" s="1230"/>
      <c r="BH79" s="1230"/>
      <c r="BI79" s="1230"/>
      <c r="BJ79" s="1230"/>
      <c r="BK79" s="1230"/>
      <c r="BL79" s="1230"/>
      <c r="BM79" s="1230"/>
      <c r="BN79" s="1230"/>
      <c r="BO79" s="1230"/>
      <c r="BP79" s="1231">
        <v>5.7</v>
      </c>
      <c r="BQ79" s="1231"/>
      <c r="BR79" s="1231"/>
      <c r="BS79" s="1231"/>
      <c r="BT79" s="1231"/>
      <c r="BU79" s="1231"/>
      <c r="BV79" s="1231"/>
      <c r="BW79" s="1231"/>
      <c r="BX79" s="1231">
        <v>5.4</v>
      </c>
      <c r="BY79" s="1231"/>
      <c r="BZ79" s="1231"/>
      <c r="CA79" s="1231"/>
      <c r="CB79" s="1231"/>
      <c r="CC79" s="1231"/>
      <c r="CD79" s="1231"/>
      <c r="CE79" s="1231"/>
      <c r="CF79" s="1231">
        <v>5.2</v>
      </c>
      <c r="CG79" s="1231"/>
      <c r="CH79" s="1231"/>
      <c r="CI79" s="1231"/>
      <c r="CJ79" s="1231"/>
      <c r="CK79" s="1231"/>
      <c r="CL79" s="1231"/>
      <c r="CM79" s="1231"/>
      <c r="CN79" s="1231">
        <v>5.2</v>
      </c>
      <c r="CO79" s="1231"/>
      <c r="CP79" s="1231"/>
      <c r="CQ79" s="1231"/>
      <c r="CR79" s="1231"/>
      <c r="CS79" s="1231"/>
      <c r="CT79" s="1231"/>
      <c r="CU79" s="1231"/>
      <c r="CV79" s="1231">
        <v>5.2</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nd2+CmxzqP6zTNAf/nEA/I7E3DeQys6x+HYvi9awr0gTbPLwUmXRkFlsF2lRJxRnzLZwzoZGJppIgxAVgxAkQw==" saltValue="CFzNqj5PfvZnhCfYKu58p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D3C067-CDA0-4452-8910-0BF9FDBC1086}">
  <sheetPr>
    <pageSetUpPr fitToPage="1"/>
  </sheetPr>
  <dimension ref="A1:DR125"/>
  <sheetViews>
    <sheetView showGridLines="0" topLeftCell="A67" zoomScale="70" zoomScaleNormal="7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479</v>
      </c>
    </row>
  </sheetData>
  <sheetProtection algorithmName="SHA-512" hashValue="ZJblnymnc+S6odfszQY56DRzra/CNrpjgndqpgGgc2cQHqPIqzpmUldLZZPL0tU5GuKPMPXj0lBayLaWnnJuEw==" saltValue="amoo0KZZq+fLpZLPoUyLF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BF6E7-7E67-4986-8D94-178B5282BECB}">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479</v>
      </c>
    </row>
  </sheetData>
  <sheetProtection algorithmName="SHA-512" hashValue="Ppaa3D09NESwihi56OwM0kKl8X1vpJT/2MmNSqCAgduh2VFP2LZXBbwfwUQFHgtdrZrvthIQKNXKhYDB0IJeCg==" saltValue="c4on2v52B2/ZQ9OTcBQ0u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528</v>
      </c>
      <c r="G2" s="149"/>
      <c r="H2" s="150"/>
    </row>
    <row r="3" spans="1:8" x14ac:dyDescent="0.15">
      <c r="A3" s="146" t="s">
        <v>521</v>
      </c>
      <c r="B3" s="151"/>
      <c r="C3" s="152"/>
      <c r="D3" s="153">
        <v>23624</v>
      </c>
      <c r="E3" s="154"/>
      <c r="F3" s="155">
        <v>51849</v>
      </c>
      <c r="G3" s="156"/>
      <c r="H3" s="157"/>
    </row>
    <row r="4" spans="1:8" x14ac:dyDescent="0.15">
      <c r="A4" s="158"/>
      <c r="B4" s="159"/>
      <c r="C4" s="160"/>
      <c r="D4" s="161">
        <v>14421</v>
      </c>
      <c r="E4" s="162"/>
      <c r="F4" s="163">
        <v>26326</v>
      </c>
      <c r="G4" s="164"/>
      <c r="H4" s="165"/>
    </row>
    <row r="5" spans="1:8" x14ac:dyDescent="0.15">
      <c r="A5" s="146" t="s">
        <v>523</v>
      </c>
      <c r="B5" s="151"/>
      <c r="C5" s="152"/>
      <c r="D5" s="153">
        <v>22501</v>
      </c>
      <c r="E5" s="154"/>
      <c r="F5" s="155">
        <v>52191</v>
      </c>
      <c r="G5" s="156"/>
      <c r="H5" s="157"/>
    </row>
    <row r="6" spans="1:8" x14ac:dyDescent="0.15">
      <c r="A6" s="158"/>
      <c r="B6" s="159"/>
      <c r="C6" s="160"/>
      <c r="D6" s="161">
        <v>15976</v>
      </c>
      <c r="E6" s="162"/>
      <c r="F6" s="163">
        <v>26807</v>
      </c>
      <c r="G6" s="164"/>
      <c r="H6" s="165"/>
    </row>
    <row r="7" spans="1:8" x14ac:dyDescent="0.15">
      <c r="A7" s="146" t="s">
        <v>524</v>
      </c>
      <c r="B7" s="151"/>
      <c r="C7" s="152"/>
      <c r="D7" s="153">
        <v>24348</v>
      </c>
      <c r="E7" s="154"/>
      <c r="F7" s="155">
        <v>48105</v>
      </c>
      <c r="G7" s="156"/>
      <c r="H7" s="157"/>
    </row>
    <row r="8" spans="1:8" x14ac:dyDescent="0.15">
      <c r="A8" s="158"/>
      <c r="B8" s="159"/>
      <c r="C8" s="160"/>
      <c r="D8" s="161">
        <v>15267</v>
      </c>
      <c r="E8" s="162"/>
      <c r="F8" s="163">
        <v>24072</v>
      </c>
      <c r="G8" s="164"/>
      <c r="H8" s="165"/>
    </row>
    <row r="9" spans="1:8" x14ac:dyDescent="0.15">
      <c r="A9" s="146" t="s">
        <v>525</v>
      </c>
      <c r="B9" s="151"/>
      <c r="C9" s="152"/>
      <c r="D9" s="153">
        <v>17278</v>
      </c>
      <c r="E9" s="154"/>
      <c r="F9" s="155">
        <v>47446</v>
      </c>
      <c r="G9" s="156"/>
      <c r="H9" s="157"/>
    </row>
    <row r="10" spans="1:8" x14ac:dyDescent="0.15">
      <c r="A10" s="158"/>
      <c r="B10" s="159"/>
      <c r="C10" s="160"/>
      <c r="D10" s="161">
        <v>11671</v>
      </c>
      <c r="E10" s="162"/>
      <c r="F10" s="163">
        <v>24371</v>
      </c>
      <c r="G10" s="164"/>
      <c r="H10" s="165"/>
    </row>
    <row r="11" spans="1:8" x14ac:dyDescent="0.15">
      <c r="A11" s="146" t="s">
        <v>526</v>
      </c>
      <c r="B11" s="151"/>
      <c r="C11" s="152"/>
      <c r="D11" s="153">
        <v>21780</v>
      </c>
      <c r="E11" s="154"/>
      <c r="F11" s="155">
        <v>48387</v>
      </c>
      <c r="G11" s="156"/>
      <c r="H11" s="157"/>
    </row>
    <row r="12" spans="1:8" x14ac:dyDescent="0.15">
      <c r="A12" s="158"/>
      <c r="B12" s="159"/>
      <c r="C12" s="166"/>
      <c r="D12" s="161">
        <v>16857</v>
      </c>
      <c r="E12" s="162"/>
      <c r="F12" s="163">
        <v>25592</v>
      </c>
      <c r="G12" s="164"/>
      <c r="H12" s="165"/>
    </row>
    <row r="13" spans="1:8" x14ac:dyDescent="0.15">
      <c r="A13" s="146"/>
      <c r="B13" s="151"/>
      <c r="C13" s="152"/>
      <c r="D13" s="153">
        <v>21906</v>
      </c>
      <c r="E13" s="154"/>
      <c r="F13" s="155">
        <v>49596</v>
      </c>
      <c r="G13" s="167"/>
      <c r="H13" s="157"/>
    </row>
    <row r="14" spans="1:8" x14ac:dyDescent="0.15">
      <c r="A14" s="158"/>
      <c r="B14" s="159"/>
      <c r="C14" s="160"/>
      <c r="D14" s="161">
        <v>14838</v>
      </c>
      <c r="E14" s="162"/>
      <c r="F14" s="163">
        <v>25434</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5.16</v>
      </c>
      <c r="C19" s="168">
        <f>ROUND(VALUE(SUBSTITUTE(実質収支比率等に係る経年分析!G$48,"▲","-")),2)</f>
        <v>6.17</v>
      </c>
      <c r="D19" s="168">
        <f>ROUND(VALUE(SUBSTITUTE(実質収支比率等に係る経年分析!H$48,"▲","-")),2)</f>
        <v>11.1</v>
      </c>
      <c r="E19" s="168">
        <f>ROUND(VALUE(SUBSTITUTE(実質収支比率等に係る経年分析!I$48,"▲","-")),2)</f>
        <v>12.66</v>
      </c>
      <c r="F19" s="168">
        <f>ROUND(VALUE(SUBSTITUTE(実質収支比率等に係る経年分析!J$48,"▲","-")),2)</f>
        <v>7.52</v>
      </c>
    </row>
    <row r="20" spans="1:11" x14ac:dyDescent="0.15">
      <c r="A20" s="168" t="s">
        <v>53</v>
      </c>
      <c r="B20" s="168">
        <f>ROUND(VALUE(SUBSTITUTE(実質収支比率等に係る経年分析!F$47,"▲","-")),2)</f>
        <v>4.29</v>
      </c>
      <c r="C20" s="168">
        <f>ROUND(VALUE(SUBSTITUTE(実質収支比率等に係る経年分析!G$47,"▲","-")),2)</f>
        <v>4.6399999999999997</v>
      </c>
      <c r="D20" s="168">
        <f>ROUND(VALUE(SUBSTITUTE(実質収支比率等に係る経年分析!H$47,"▲","-")),2)</f>
        <v>5.42</v>
      </c>
      <c r="E20" s="168">
        <f>ROUND(VALUE(SUBSTITUTE(実質収支比率等に係る経年分析!I$47,"▲","-")),2)</f>
        <v>6.51</v>
      </c>
      <c r="F20" s="168">
        <f>ROUND(VALUE(SUBSTITUTE(実質収支比率等に係る経年分析!J$47,"▲","-")),2)</f>
        <v>11.2</v>
      </c>
    </row>
    <row r="21" spans="1:11" x14ac:dyDescent="0.15">
      <c r="A21" s="168" t="s">
        <v>54</v>
      </c>
      <c r="B21" s="168">
        <f>IF(ISNUMBER(VALUE(SUBSTITUTE(実質収支比率等に係る経年分析!F$49,"▲","-"))),ROUND(VALUE(SUBSTITUTE(実質収支比率等に係る経年分析!F$49,"▲","-")),2),NA())</f>
        <v>-1.17</v>
      </c>
      <c r="C21" s="168">
        <f>IF(ISNUMBER(VALUE(SUBSTITUTE(実質収支比率等に係る経年分析!G$49,"▲","-"))),ROUND(VALUE(SUBSTITUTE(実質収支比率等に係る経年分析!G$49,"▲","-")),2),NA())</f>
        <v>1.64</v>
      </c>
      <c r="D21" s="168">
        <f>IF(ISNUMBER(VALUE(SUBSTITUTE(実質収支比率等に係る経年分析!H$49,"▲","-"))),ROUND(VALUE(SUBSTITUTE(実質収支比率等に係る経年分析!H$49,"▲","-")),2),NA())</f>
        <v>6.21</v>
      </c>
      <c r="E21" s="168">
        <f>IF(ISNUMBER(VALUE(SUBSTITUTE(実質収支比率等に係る経年分析!I$49,"▲","-"))),ROUND(VALUE(SUBSTITUTE(実質収支比率等に係る経年分析!I$49,"▲","-")),2),NA())</f>
        <v>2.25</v>
      </c>
      <c r="F21" s="168">
        <f>IF(ISNUMBER(VALUE(SUBSTITUTE(実質収支比率等に係る経年分析!J$49,"▲","-"))),ROUND(VALUE(SUBSTITUTE(実質収支比率等に係る経年分析!J$49,"▲","-")),2),NA())</f>
        <v>-0.08</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0.05</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0.05</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0.11</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0.14000000000000001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0.05</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川越駅東口公共地下駐車場事業特別会計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0.02</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0.03</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0.04</v>
      </c>
    </row>
    <row r="30" spans="1:11" x14ac:dyDescent="0.15">
      <c r="A30" s="169" t="str">
        <f>IF(連結実質赤字比率に係る赤字・黒字の構成分析!C$40="",NA(),連結実質赤字比率に係る赤字・黒字の構成分析!C$40)</f>
        <v>後期高齢者医療事業特別会計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7.0000000000000007E-2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7.0000000000000007E-2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0.05</v>
      </c>
    </row>
    <row r="31" spans="1:11" x14ac:dyDescent="0.15">
      <c r="A31" s="169" t="str">
        <f>IF(連結実質赤字比率に係る赤字・黒字の構成分析!C$39="",NA(),連結実質赤字比率に係る赤字・黒字の構成分析!C$39)</f>
        <v>母子父子寡婦福祉資金貸付事業特別会計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0.25</v>
      </c>
    </row>
    <row r="32" spans="1:11" x14ac:dyDescent="0.15">
      <c r="A32" s="169" t="str">
        <f>IF(連結実質赤字比率に係る赤字・黒字の構成分析!C$38="",NA(),連結実質赤字比率に係る赤字・黒字の構成分析!C$38)</f>
        <v>介護保険事業特別会計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1.59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1.18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1.28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0.66</v>
      </c>
    </row>
    <row r="33" spans="1:16" x14ac:dyDescent="0.15">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1.37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1.43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1.75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1.76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1.07</v>
      </c>
    </row>
    <row r="34" spans="1:16" x14ac:dyDescent="0.15">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8.4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8.58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8.24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7.53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6.94</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5.0599999999999996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6.05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10.93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12.44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7.25</v>
      </c>
    </row>
    <row r="36" spans="1:16" x14ac:dyDescent="0.15">
      <c r="A36" s="169" t="str">
        <f>IF(連結実質赤字比率に係る赤字・黒字の構成分析!C$34="",NA(),連結実質赤字比率に係る赤字・黒字の構成分析!C$34)</f>
        <v>公共下水道事業会計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7.85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8.07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7.69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8.08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8.44</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8499</v>
      </c>
      <c r="E42" s="170"/>
      <c r="F42" s="170"/>
      <c r="G42" s="170">
        <f>'実質公債費比率（分子）の構造'!L$52</f>
        <v>8553</v>
      </c>
      <c r="H42" s="170"/>
      <c r="I42" s="170"/>
      <c r="J42" s="170">
        <f>'実質公債費比率（分子）の構造'!M$52</f>
        <v>8528</v>
      </c>
      <c r="K42" s="170"/>
      <c r="L42" s="170"/>
      <c r="M42" s="170">
        <f>'実質公債費比率（分子）の構造'!N$52</f>
        <v>8393</v>
      </c>
      <c r="N42" s="170"/>
      <c r="O42" s="170"/>
      <c r="P42" s="170">
        <f>'実質公債費比率（分子）の構造'!O$52</f>
        <v>8236</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268</v>
      </c>
      <c r="C44" s="170"/>
      <c r="D44" s="170"/>
      <c r="E44" s="170">
        <f>'実質公債費比率（分子）の構造'!L$50</f>
        <v>275</v>
      </c>
      <c r="F44" s="170"/>
      <c r="G44" s="170"/>
      <c r="H44" s="170">
        <f>'実質公債費比率（分子）の構造'!M$50</f>
        <v>286</v>
      </c>
      <c r="I44" s="170"/>
      <c r="J44" s="170"/>
      <c r="K44" s="170">
        <f>'実質公債費比率（分子）の構造'!N$50</f>
        <v>354</v>
      </c>
      <c r="L44" s="170"/>
      <c r="M44" s="170"/>
      <c r="N44" s="170">
        <f>'実質公債費比率（分子）の構造'!O$50</f>
        <v>227</v>
      </c>
      <c r="O44" s="170"/>
      <c r="P44" s="170"/>
    </row>
    <row r="45" spans="1:16" x14ac:dyDescent="0.15">
      <c r="A45" s="170" t="s">
        <v>63</v>
      </c>
      <c r="B45" s="170">
        <f>'実質公債費比率（分子）の構造'!K$49</f>
        <v>293</v>
      </c>
      <c r="C45" s="170"/>
      <c r="D45" s="170"/>
      <c r="E45" s="170">
        <f>'実質公債費比率（分子）の構造'!L$49</f>
        <v>193</v>
      </c>
      <c r="F45" s="170"/>
      <c r="G45" s="170"/>
      <c r="H45" s="170">
        <f>'実質公債費比率（分子）の構造'!M$49</f>
        <v>216</v>
      </c>
      <c r="I45" s="170"/>
      <c r="J45" s="170"/>
      <c r="K45" s="170">
        <f>'実質公債費比率（分子）の構造'!N$49</f>
        <v>204</v>
      </c>
      <c r="L45" s="170"/>
      <c r="M45" s="170"/>
      <c r="N45" s="170">
        <f>'実質公債費比率（分子）の構造'!O$49</f>
        <v>189</v>
      </c>
      <c r="O45" s="170"/>
      <c r="P45" s="170"/>
    </row>
    <row r="46" spans="1:16" x14ac:dyDescent="0.15">
      <c r="A46" s="170" t="s">
        <v>64</v>
      </c>
      <c r="B46" s="170">
        <f>'実質公債費比率（分子）の構造'!K$48</f>
        <v>1112</v>
      </c>
      <c r="C46" s="170"/>
      <c r="D46" s="170"/>
      <c r="E46" s="170">
        <f>'実質公債費比率（分子）の構造'!L$48</f>
        <v>1113</v>
      </c>
      <c r="F46" s="170"/>
      <c r="G46" s="170"/>
      <c r="H46" s="170">
        <f>'実質公債費比率（分子）の構造'!M$48</f>
        <v>1103</v>
      </c>
      <c r="I46" s="170"/>
      <c r="J46" s="170"/>
      <c r="K46" s="170">
        <f>'実質公債費比率（分子）の構造'!N$48</f>
        <v>1098</v>
      </c>
      <c r="L46" s="170"/>
      <c r="M46" s="170"/>
      <c r="N46" s="170">
        <f>'実質公債費比率（分子）の構造'!O$48</f>
        <v>1082</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10437</v>
      </c>
      <c r="C49" s="170"/>
      <c r="D49" s="170"/>
      <c r="E49" s="170">
        <f>'実質公債費比率（分子）の構造'!L$45</f>
        <v>10612</v>
      </c>
      <c r="F49" s="170"/>
      <c r="G49" s="170"/>
      <c r="H49" s="170">
        <f>'実質公債費比率（分子）の構造'!M$45</f>
        <v>11085</v>
      </c>
      <c r="I49" s="170"/>
      <c r="J49" s="170"/>
      <c r="K49" s="170">
        <f>'実質公債費比率（分子）の構造'!N$45</f>
        <v>10996</v>
      </c>
      <c r="L49" s="170"/>
      <c r="M49" s="170"/>
      <c r="N49" s="170">
        <f>'実質公債費比率（分子）の構造'!O$45</f>
        <v>10793</v>
      </c>
      <c r="O49" s="170"/>
      <c r="P49" s="170"/>
    </row>
    <row r="50" spans="1:16" x14ac:dyDescent="0.15">
      <c r="A50" s="170" t="s">
        <v>67</v>
      </c>
      <c r="B50" s="170" t="e">
        <f>NA()</f>
        <v>#N/A</v>
      </c>
      <c r="C50" s="170">
        <f>IF(ISNUMBER('実質公債費比率（分子）の構造'!K$53),'実質公債費比率（分子）の構造'!K$53,NA())</f>
        <v>3611</v>
      </c>
      <c r="D50" s="170" t="e">
        <f>NA()</f>
        <v>#N/A</v>
      </c>
      <c r="E50" s="170" t="e">
        <f>NA()</f>
        <v>#N/A</v>
      </c>
      <c r="F50" s="170">
        <f>IF(ISNUMBER('実質公債費比率（分子）の構造'!L$53),'実質公債費比率（分子）の構造'!L$53,NA())</f>
        <v>3640</v>
      </c>
      <c r="G50" s="170" t="e">
        <f>NA()</f>
        <v>#N/A</v>
      </c>
      <c r="H50" s="170" t="e">
        <f>NA()</f>
        <v>#N/A</v>
      </c>
      <c r="I50" s="170">
        <f>IF(ISNUMBER('実質公債費比率（分子）の構造'!M$53),'実質公債費比率（分子）の構造'!M$53,NA())</f>
        <v>4162</v>
      </c>
      <c r="J50" s="170" t="e">
        <f>NA()</f>
        <v>#N/A</v>
      </c>
      <c r="K50" s="170" t="e">
        <f>NA()</f>
        <v>#N/A</v>
      </c>
      <c r="L50" s="170">
        <f>IF(ISNUMBER('実質公債費比率（分子）の構造'!N$53),'実質公債費比率（分子）の構造'!N$53,NA())</f>
        <v>4259</v>
      </c>
      <c r="M50" s="170" t="e">
        <f>NA()</f>
        <v>#N/A</v>
      </c>
      <c r="N50" s="170" t="e">
        <f>NA()</f>
        <v>#N/A</v>
      </c>
      <c r="O50" s="170">
        <f>IF(ISNUMBER('実質公債費比率（分子）の構造'!O$53),'実質公債費比率（分子）の構造'!O$53,NA())</f>
        <v>4055</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58871</v>
      </c>
      <c r="E56" s="169"/>
      <c r="F56" s="169"/>
      <c r="G56" s="169">
        <f>'将来負担比率（分子）の構造'!J$52</f>
        <v>57586</v>
      </c>
      <c r="H56" s="169"/>
      <c r="I56" s="169"/>
      <c r="J56" s="169">
        <f>'将来負担比率（分子）の構造'!K$52</f>
        <v>58165</v>
      </c>
      <c r="K56" s="169"/>
      <c r="L56" s="169"/>
      <c r="M56" s="169">
        <f>'将来負担比率（分子）の構造'!L$52</f>
        <v>55429</v>
      </c>
      <c r="N56" s="169"/>
      <c r="O56" s="169"/>
      <c r="P56" s="169">
        <f>'将来負担比率（分子）の構造'!M$52</f>
        <v>54012</v>
      </c>
    </row>
    <row r="57" spans="1:16" x14ac:dyDescent="0.15">
      <c r="A57" s="169" t="s">
        <v>42</v>
      </c>
      <c r="B57" s="169"/>
      <c r="C57" s="169"/>
      <c r="D57" s="169">
        <f>'将来負担比率（分子）の構造'!I$51</f>
        <v>27532</v>
      </c>
      <c r="E57" s="169"/>
      <c r="F57" s="169"/>
      <c r="G57" s="169">
        <f>'将来負担比率（分子）の構造'!J$51</f>
        <v>24705</v>
      </c>
      <c r="H57" s="169"/>
      <c r="I57" s="169"/>
      <c r="J57" s="169">
        <f>'将来負担比率（分子）の構造'!K$51</f>
        <v>23462</v>
      </c>
      <c r="K57" s="169"/>
      <c r="L57" s="169"/>
      <c r="M57" s="169">
        <f>'将来負担比率（分子）の構造'!L$51</f>
        <v>21102</v>
      </c>
      <c r="N57" s="169"/>
      <c r="O57" s="169"/>
      <c r="P57" s="169">
        <f>'将来負担比率（分子）の構造'!M$51</f>
        <v>19320</v>
      </c>
    </row>
    <row r="58" spans="1:16" x14ac:dyDescent="0.15">
      <c r="A58" s="169" t="s">
        <v>41</v>
      </c>
      <c r="B58" s="169"/>
      <c r="C58" s="169"/>
      <c r="D58" s="169">
        <f>'将来負担比率（分子）の構造'!I$50</f>
        <v>10678</v>
      </c>
      <c r="E58" s="169"/>
      <c r="F58" s="169"/>
      <c r="G58" s="169">
        <f>'将来負担比率（分子）の構造'!J$50</f>
        <v>10610</v>
      </c>
      <c r="H58" s="169"/>
      <c r="I58" s="169"/>
      <c r="J58" s="169">
        <f>'将来負担比率（分子）の構造'!K$50</f>
        <v>11548</v>
      </c>
      <c r="K58" s="169"/>
      <c r="L58" s="169"/>
      <c r="M58" s="169">
        <f>'将来負担比率（分子）の構造'!L$50</f>
        <v>11900</v>
      </c>
      <c r="N58" s="169"/>
      <c r="O58" s="169"/>
      <c r="P58" s="169">
        <f>'将来負担比率（分子）の構造'!M$50</f>
        <v>15433</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5</v>
      </c>
      <c r="C61" s="169"/>
      <c r="D61" s="169"/>
      <c r="E61" s="169" t="str">
        <f>'将来負担比率（分子）の構造'!J$46</f>
        <v>-</v>
      </c>
      <c r="F61" s="169"/>
      <c r="G61" s="169"/>
      <c r="H61" s="169">
        <f>'将来負担比率（分子）の構造'!K$46</f>
        <v>9</v>
      </c>
      <c r="I61" s="169"/>
      <c r="J61" s="169"/>
      <c r="K61" s="169" t="str">
        <f>'将来負担比率（分子）の構造'!L$46</f>
        <v>-</v>
      </c>
      <c r="L61" s="169"/>
      <c r="M61" s="169"/>
      <c r="N61" s="169">
        <f>'将来負担比率（分子）の構造'!M$46</f>
        <v>2</v>
      </c>
      <c r="O61" s="169"/>
      <c r="P61" s="169"/>
    </row>
    <row r="62" spans="1:16" x14ac:dyDescent="0.15">
      <c r="A62" s="169" t="s">
        <v>35</v>
      </c>
      <c r="B62" s="169">
        <f>'将来負担比率（分子）の構造'!I$45</f>
        <v>13979</v>
      </c>
      <c r="C62" s="169"/>
      <c r="D62" s="169"/>
      <c r="E62" s="169">
        <f>'将来負担比率（分子）の構造'!J$45</f>
        <v>14004</v>
      </c>
      <c r="F62" s="169"/>
      <c r="G62" s="169"/>
      <c r="H62" s="169">
        <f>'将来負担比率（分子）の構造'!K$45</f>
        <v>14057</v>
      </c>
      <c r="I62" s="169"/>
      <c r="J62" s="169"/>
      <c r="K62" s="169">
        <f>'将来負担比率（分子）の構造'!L$45</f>
        <v>14145</v>
      </c>
      <c r="L62" s="169"/>
      <c r="M62" s="169"/>
      <c r="N62" s="169">
        <f>'将来負担比率（分子）の構造'!M$45</f>
        <v>14893</v>
      </c>
      <c r="O62" s="169"/>
      <c r="P62" s="169"/>
    </row>
    <row r="63" spans="1:16" x14ac:dyDescent="0.15">
      <c r="A63" s="169" t="s">
        <v>34</v>
      </c>
      <c r="B63" s="169">
        <f>'将来負担比率（分子）の構造'!I$44</f>
        <v>767</v>
      </c>
      <c r="C63" s="169"/>
      <c r="D63" s="169"/>
      <c r="E63" s="169">
        <f>'将来負担比率（分子）の構造'!J$44</f>
        <v>1113</v>
      </c>
      <c r="F63" s="169"/>
      <c r="G63" s="169"/>
      <c r="H63" s="169">
        <f>'将来負担比率（分子）の構造'!K$44</f>
        <v>1190</v>
      </c>
      <c r="I63" s="169"/>
      <c r="J63" s="169"/>
      <c r="K63" s="169">
        <f>'将来負担比率（分子）の構造'!L$44</f>
        <v>1291</v>
      </c>
      <c r="L63" s="169"/>
      <c r="M63" s="169"/>
      <c r="N63" s="169">
        <f>'将来負担比率（分子）の構造'!M$44</f>
        <v>1432</v>
      </c>
      <c r="O63" s="169"/>
      <c r="P63" s="169"/>
    </row>
    <row r="64" spans="1:16" x14ac:dyDescent="0.15">
      <c r="A64" s="169" t="s">
        <v>33</v>
      </c>
      <c r="B64" s="169">
        <f>'将来負担比率（分子）の構造'!I$43</f>
        <v>12041</v>
      </c>
      <c r="C64" s="169"/>
      <c r="D64" s="169"/>
      <c r="E64" s="169">
        <f>'将来負担比率（分子）の構造'!J$43</f>
        <v>11665</v>
      </c>
      <c r="F64" s="169"/>
      <c r="G64" s="169"/>
      <c r="H64" s="169">
        <f>'将来負担比率（分子）の構造'!K$43</f>
        <v>11193</v>
      </c>
      <c r="I64" s="169"/>
      <c r="J64" s="169"/>
      <c r="K64" s="169">
        <f>'将来負担比率（分子）の構造'!L$43</f>
        <v>11004</v>
      </c>
      <c r="L64" s="169"/>
      <c r="M64" s="169"/>
      <c r="N64" s="169">
        <f>'将来負担比率（分子）の構造'!M$43</f>
        <v>10981</v>
      </c>
      <c r="O64" s="169"/>
      <c r="P64" s="169"/>
    </row>
    <row r="65" spans="1:16" x14ac:dyDescent="0.15">
      <c r="A65" s="169" t="s">
        <v>32</v>
      </c>
      <c r="B65" s="169">
        <f>'将来負担比率（分子）の構造'!I$42</f>
        <v>9633</v>
      </c>
      <c r="C65" s="169"/>
      <c r="D65" s="169"/>
      <c r="E65" s="169">
        <f>'将来負担比率（分子）の構造'!J$42</f>
        <v>9446</v>
      </c>
      <c r="F65" s="169"/>
      <c r="G65" s="169"/>
      <c r="H65" s="169">
        <f>'将来負担比率（分子）の構造'!K$42</f>
        <v>9366</v>
      </c>
      <c r="I65" s="169"/>
      <c r="J65" s="169"/>
      <c r="K65" s="169">
        <f>'将来負担比率（分子）の構造'!L$42</f>
        <v>9893</v>
      </c>
      <c r="L65" s="169"/>
      <c r="M65" s="169"/>
      <c r="N65" s="169">
        <f>'将来負担比率（分子）の構造'!M$42</f>
        <v>8364</v>
      </c>
      <c r="O65" s="169"/>
      <c r="P65" s="169"/>
    </row>
    <row r="66" spans="1:16" x14ac:dyDescent="0.15">
      <c r="A66" s="169" t="s">
        <v>31</v>
      </c>
      <c r="B66" s="169">
        <f>'将来負担比率（分子）の構造'!I$41</f>
        <v>100994</v>
      </c>
      <c r="C66" s="169"/>
      <c r="D66" s="169"/>
      <c r="E66" s="169">
        <f>'将来負担比率（分子）の構造'!J$41</f>
        <v>98793</v>
      </c>
      <c r="F66" s="169"/>
      <c r="G66" s="169"/>
      <c r="H66" s="169">
        <f>'将来負担比率（分子）の構造'!K$41</f>
        <v>96991</v>
      </c>
      <c r="I66" s="169"/>
      <c r="J66" s="169"/>
      <c r="K66" s="169">
        <f>'将来負担比率（分子）の構造'!L$41</f>
        <v>91331</v>
      </c>
      <c r="L66" s="169"/>
      <c r="M66" s="169"/>
      <c r="N66" s="169">
        <f>'将来負担比率（分子）の構造'!M$41</f>
        <v>87072</v>
      </c>
      <c r="O66" s="169"/>
      <c r="P66" s="169"/>
    </row>
    <row r="67" spans="1:16" x14ac:dyDescent="0.15">
      <c r="A67" s="169" t="s">
        <v>71</v>
      </c>
      <c r="B67" s="169" t="e">
        <f>NA()</f>
        <v>#N/A</v>
      </c>
      <c r="C67" s="169">
        <f>IF(ISNUMBER('将来負担比率（分子）の構造'!I$53), IF('将来負担比率（分子）の構造'!I$53 &lt; 0, 0, '将来負担比率（分子）の構造'!I$53), NA())</f>
        <v>40339</v>
      </c>
      <c r="D67" s="169" t="e">
        <f>NA()</f>
        <v>#N/A</v>
      </c>
      <c r="E67" s="169" t="e">
        <f>NA()</f>
        <v>#N/A</v>
      </c>
      <c r="F67" s="169">
        <f>IF(ISNUMBER('将来負担比率（分子）の構造'!J$53), IF('将来負担比率（分子）の構造'!J$53 &lt; 0, 0, '将来負担比率（分子）の構造'!J$53), NA())</f>
        <v>42121</v>
      </c>
      <c r="G67" s="169" t="e">
        <f>NA()</f>
        <v>#N/A</v>
      </c>
      <c r="H67" s="169" t="e">
        <f>NA()</f>
        <v>#N/A</v>
      </c>
      <c r="I67" s="169">
        <f>IF(ISNUMBER('将来負担比率（分子）の構造'!K$53), IF('将来負担比率（分子）の構造'!K$53 &lt; 0, 0, '将来負担比率（分子）の構造'!K$53), NA())</f>
        <v>39631</v>
      </c>
      <c r="J67" s="169" t="e">
        <f>NA()</f>
        <v>#N/A</v>
      </c>
      <c r="K67" s="169" t="e">
        <f>NA()</f>
        <v>#N/A</v>
      </c>
      <c r="L67" s="169">
        <f>IF(ISNUMBER('将来負担比率（分子）の構造'!L$53), IF('将来負担比率（分子）の構造'!L$53 &lt; 0, 0, '将来負担比率（分子）の構造'!L$53), NA())</f>
        <v>39235</v>
      </c>
      <c r="M67" s="169" t="e">
        <f>NA()</f>
        <v>#N/A</v>
      </c>
      <c r="N67" s="169" t="e">
        <f>NA()</f>
        <v>#N/A</v>
      </c>
      <c r="O67" s="169">
        <f>IF(ISNUMBER('将来負担比率（分子）の構造'!M$53), IF('将来負担比率（分子）の構造'!M$53 &lt; 0, 0, '将来負担比率（分子）の構造'!M$53), NA())</f>
        <v>33979</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3749</v>
      </c>
      <c r="C72" s="173">
        <f>基金残高に係る経年分析!G55</f>
        <v>4395</v>
      </c>
      <c r="D72" s="173">
        <f>基金残高に係る経年分析!H55</f>
        <v>7709</v>
      </c>
    </row>
    <row r="73" spans="1:16" x14ac:dyDescent="0.15">
      <c r="A73" s="172" t="s">
        <v>74</v>
      </c>
      <c r="B73" s="173">
        <f>基金残高に係る経年分析!F56</f>
        <v>400</v>
      </c>
      <c r="C73" s="173">
        <f>基金残高に係る経年分析!G56</f>
        <v>400</v>
      </c>
      <c r="D73" s="173">
        <f>基金残高に係る経年分析!H56</f>
        <v>642</v>
      </c>
    </row>
    <row r="74" spans="1:16" x14ac:dyDescent="0.15">
      <c r="A74" s="172" t="s">
        <v>75</v>
      </c>
      <c r="B74" s="173">
        <f>基金残高に係る経年分析!F57</f>
        <v>3670</v>
      </c>
      <c r="C74" s="173">
        <f>基金残高に係る経年分析!G57</f>
        <v>3614</v>
      </c>
      <c r="D74" s="173">
        <f>基金残高に係る経年分析!H57</f>
        <v>3862</v>
      </c>
    </row>
  </sheetData>
  <sheetProtection algorithmName="SHA-512" hashValue="YRyzwE/gucJt/khOIdngCyBK5kaEzkotzEJKXZYYeZK89unsxnBenogjFrjzGa2G5+IUqScvIUyYvX+8Hif/qA==" saltValue="Y5bpZdvS3jr5sp8ETk4u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58678867</v>
      </c>
      <c r="S5" s="664"/>
      <c r="T5" s="664"/>
      <c r="U5" s="664"/>
      <c r="V5" s="664"/>
      <c r="W5" s="664"/>
      <c r="X5" s="664"/>
      <c r="Y5" s="689"/>
      <c r="Z5" s="702">
        <v>44.4</v>
      </c>
      <c r="AA5" s="702"/>
      <c r="AB5" s="702"/>
      <c r="AC5" s="702"/>
      <c r="AD5" s="703">
        <v>54387482</v>
      </c>
      <c r="AE5" s="703"/>
      <c r="AF5" s="703"/>
      <c r="AG5" s="703"/>
      <c r="AH5" s="703"/>
      <c r="AI5" s="703"/>
      <c r="AJ5" s="703"/>
      <c r="AK5" s="703"/>
      <c r="AL5" s="690">
        <v>78.8</v>
      </c>
      <c r="AM5" s="672"/>
      <c r="AN5" s="672"/>
      <c r="AO5" s="691"/>
      <c r="AP5" s="666" t="s">
        <v>216</v>
      </c>
      <c r="AQ5" s="667"/>
      <c r="AR5" s="667"/>
      <c r="AS5" s="667"/>
      <c r="AT5" s="667"/>
      <c r="AU5" s="667"/>
      <c r="AV5" s="667"/>
      <c r="AW5" s="667"/>
      <c r="AX5" s="667"/>
      <c r="AY5" s="667"/>
      <c r="AZ5" s="667"/>
      <c r="BA5" s="667"/>
      <c r="BB5" s="667"/>
      <c r="BC5" s="667"/>
      <c r="BD5" s="667"/>
      <c r="BE5" s="667"/>
      <c r="BF5" s="668"/>
      <c r="BG5" s="608">
        <v>52674517</v>
      </c>
      <c r="BH5" s="609"/>
      <c r="BI5" s="609"/>
      <c r="BJ5" s="609"/>
      <c r="BK5" s="609"/>
      <c r="BL5" s="609"/>
      <c r="BM5" s="609"/>
      <c r="BN5" s="610"/>
      <c r="BO5" s="646">
        <v>89.8</v>
      </c>
      <c r="BP5" s="646"/>
      <c r="BQ5" s="646"/>
      <c r="BR5" s="646"/>
      <c r="BS5" s="647">
        <v>665</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763768</v>
      </c>
      <c r="S6" s="609"/>
      <c r="T6" s="609"/>
      <c r="U6" s="609"/>
      <c r="V6" s="609"/>
      <c r="W6" s="609"/>
      <c r="X6" s="609"/>
      <c r="Y6" s="610"/>
      <c r="Z6" s="646">
        <v>0.6</v>
      </c>
      <c r="AA6" s="646"/>
      <c r="AB6" s="646"/>
      <c r="AC6" s="646"/>
      <c r="AD6" s="647">
        <v>763768</v>
      </c>
      <c r="AE6" s="647"/>
      <c r="AF6" s="647"/>
      <c r="AG6" s="647"/>
      <c r="AH6" s="647"/>
      <c r="AI6" s="647"/>
      <c r="AJ6" s="647"/>
      <c r="AK6" s="647"/>
      <c r="AL6" s="611">
        <v>1.1000000000000001</v>
      </c>
      <c r="AM6" s="612"/>
      <c r="AN6" s="612"/>
      <c r="AO6" s="648"/>
      <c r="AP6" s="605" t="s">
        <v>221</v>
      </c>
      <c r="AQ6" s="606"/>
      <c r="AR6" s="606"/>
      <c r="AS6" s="606"/>
      <c r="AT6" s="606"/>
      <c r="AU6" s="606"/>
      <c r="AV6" s="606"/>
      <c r="AW6" s="606"/>
      <c r="AX6" s="606"/>
      <c r="AY6" s="606"/>
      <c r="AZ6" s="606"/>
      <c r="BA6" s="606"/>
      <c r="BB6" s="606"/>
      <c r="BC6" s="606"/>
      <c r="BD6" s="606"/>
      <c r="BE6" s="606"/>
      <c r="BF6" s="607"/>
      <c r="BG6" s="608">
        <v>52674517</v>
      </c>
      <c r="BH6" s="609"/>
      <c r="BI6" s="609"/>
      <c r="BJ6" s="609"/>
      <c r="BK6" s="609"/>
      <c r="BL6" s="609"/>
      <c r="BM6" s="609"/>
      <c r="BN6" s="610"/>
      <c r="BO6" s="646">
        <v>89.8</v>
      </c>
      <c r="BP6" s="646"/>
      <c r="BQ6" s="646"/>
      <c r="BR6" s="646"/>
      <c r="BS6" s="647">
        <v>665</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604613</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604613</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18799</v>
      </c>
      <c r="S7" s="609"/>
      <c r="T7" s="609"/>
      <c r="U7" s="609"/>
      <c r="V7" s="609"/>
      <c r="W7" s="609"/>
      <c r="X7" s="609"/>
      <c r="Y7" s="610"/>
      <c r="Z7" s="646">
        <v>0</v>
      </c>
      <c r="AA7" s="646"/>
      <c r="AB7" s="646"/>
      <c r="AC7" s="646"/>
      <c r="AD7" s="647">
        <v>18799</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26085097</v>
      </c>
      <c r="BH7" s="609"/>
      <c r="BI7" s="609"/>
      <c r="BJ7" s="609"/>
      <c r="BK7" s="609"/>
      <c r="BL7" s="609"/>
      <c r="BM7" s="609"/>
      <c r="BN7" s="610"/>
      <c r="BO7" s="646">
        <v>44.5</v>
      </c>
      <c r="BP7" s="646"/>
      <c r="BQ7" s="646"/>
      <c r="BR7" s="646"/>
      <c r="BS7" s="647">
        <v>665</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12720466</v>
      </c>
      <c r="CS7" s="609"/>
      <c r="CT7" s="609"/>
      <c r="CU7" s="609"/>
      <c r="CV7" s="609"/>
      <c r="CW7" s="609"/>
      <c r="CX7" s="609"/>
      <c r="CY7" s="610"/>
      <c r="CZ7" s="646">
        <v>10</v>
      </c>
      <c r="DA7" s="646"/>
      <c r="DB7" s="646"/>
      <c r="DC7" s="646"/>
      <c r="DD7" s="614">
        <v>88529</v>
      </c>
      <c r="DE7" s="609"/>
      <c r="DF7" s="609"/>
      <c r="DG7" s="609"/>
      <c r="DH7" s="609"/>
      <c r="DI7" s="609"/>
      <c r="DJ7" s="609"/>
      <c r="DK7" s="609"/>
      <c r="DL7" s="609"/>
      <c r="DM7" s="609"/>
      <c r="DN7" s="609"/>
      <c r="DO7" s="609"/>
      <c r="DP7" s="610"/>
      <c r="DQ7" s="614">
        <v>11317544</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344106</v>
      </c>
      <c r="S8" s="609"/>
      <c r="T8" s="609"/>
      <c r="U8" s="609"/>
      <c r="V8" s="609"/>
      <c r="W8" s="609"/>
      <c r="X8" s="609"/>
      <c r="Y8" s="610"/>
      <c r="Z8" s="646">
        <v>0.3</v>
      </c>
      <c r="AA8" s="646"/>
      <c r="AB8" s="646"/>
      <c r="AC8" s="646"/>
      <c r="AD8" s="647">
        <v>344106</v>
      </c>
      <c r="AE8" s="647"/>
      <c r="AF8" s="647"/>
      <c r="AG8" s="647"/>
      <c r="AH8" s="647"/>
      <c r="AI8" s="647"/>
      <c r="AJ8" s="647"/>
      <c r="AK8" s="647"/>
      <c r="AL8" s="611">
        <v>0.5</v>
      </c>
      <c r="AM8" s="612"/>
      <c r="AN8" s="612"/>
      <c r="AO8" s="648"/>
      <c r="AP8" s="605" t="s">
        <v>227</v>
      </c>
      <c r="AQ8" s="606"/>
      <c r="AR8" s="606"/>
      <c r="AS8" s="606"/>
      <c r="AT8" s="606"/>
      <c r="AU8" s="606"/>
      <c r="AV8" s="606"/>
      <c r="AW8" s="606"/>
      <c r="AX8" s="606"/>
      <c r="AY8" s="606"/>
      <c r="AZ8" s="606"/>
      <c r="BA8" s="606"/>
      <c r="BB8" s="606"/>
      <c r="BC8" s="606"/>
      <c r="BD8" s="606"/>
      <c r="BE8" s="606"/>
      <c r="BF8" s="607"/>
      <c r="BG8" s="608">
        <v>649607</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59986512</v>
      </c>
      <c r="CS8" s="609"/>
      <c r="CT8" s="609"/>
      <c r="CU8" s="609"/>
      <c r="CV8" s="609"/>
      <c r="CW8" s="609"/>
      <c r="CX8" s="609"/>
      <c r="CY8" s="610"/>
      <c r="CZ8" s="646">
        <v>47.2</v>
      </c>
      <c r="DA8" s="646"/>
      <c r="DB8" s="646"/>
      <c r="DC8" s="646"/>
      <c r="DD8" s="614">
        <v>1002515</v>
      </c>
      <c r="DE8" s="609"/>
      <c r="DF8" s="609"/>
      <c r="DG8" s="609"/>
      <c r="DH8" s="609"/>
      <c r="DI8" s="609"/>
      <c r="DJ8" s="609"/>
      <c r="DK8" s="609"/>
      <c r="DL8" s="609"/>
      <c r="DM8" s="609"/>
      <c r="DN8" s="609"/>
      <c r="DO8" s="609"/>
      <c r="DP8" s="610"/>
      <c r="DQ8" s="614">
        <v>32322390</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400530</v>
      </c>
      <c r="S9" s="609"/>
      <c r="T9" s="609"/>
      <c r="U9" s="609"/>
      <c r="V9" s="609"/>
      <c r="W9" s="609"/>
      <c r="X9" s="609"/>
      <c r="Y9" s="610"/>
      <c r="Z9" s="646">
        <v>0.3</v>
      </c>
      <c r="AA9" s="646"/>
      <c r="AB9" s="646"/>
      <c r="AC9" s="646"/>
      <c r="AD9" s="647">
        <v>400530</v>
      </c>
      <c r="AE9" s="647"/>
      <c r="AF9" s="647"/>
      <c r="AG9" s="647"/>
      <c r="AH9" s="647"/>
      <c r="AI9" s="647"/>
      <c r="AJ9" s="647"/>
      <c r="AK9" s="647"/>
      <c r="AL9" s="611">
        <v>0.6</v>
      </c>
      <c r="AM9" s="612"/>
      <c r="AN9" s="612"/>
      <c r="AO9" s="648"/>
      <c r="AP9" s="605" t="s">
        <v>230</v>
      </c>
      <c r="AQ9" s="606"/>
      <c r="AR9" s="606"/>
      <c r="AS9" s="606"/>
      <c r="AT9" s="606"/>
      <c r="AU9" s="606"/>
      <c r="AV9" s="606"/>
      <c r="AW9" s="606"/>
      <c r="AX9" s="606"/>
      <c r="AY9" s="606"/>
      <c r="AZ9" s="606"/>
      <c r="BA9" s="606"/>
      <c r="BB9" s="606"/>
      <c r="BC9" s="606"/>
      <c r="BD9" s="606"/>
      <c r="BE9" s="606"/>
      <c r="BF9" s="607"/>
      <c r="BG9" s="608">
        <v>21993526</v>
      </c>
      <c r="BH9" s="609"/>
      <c r="BI9" s="609"/>
      <c r="BJ9" s="609"/>
      <c r="BK9" s="609"/>
      <c r="BL9" s="609"/>
      <c r="BM9" s="609"/>
      <c r="BN9" s="610"/>
      <c r="BO9" s="646">
        <v>37.5</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11764334</v>
      </c>
      <c r="CS9" s="609"/>
      <c r="CT9" s="609"/>
      <c r="CU9" s="609"/>
      <c r="CV9" s="609"/>
      <c r="CW9" s="609"/>
      <c r="CX9" s="609"/>
      <c r="CY9" s="610"/>
      <c r="CZ9" s="646">
        <v>9.3000000000000007</v>
      </c>
      <c r="DA9" s="646"/>
      <c r="DB9" s="646"/>
      <c r="DC9" s="646"/>
      <c r="DD9" s="614">
        <v>1007448</v>
      </c>
      <c r="DE9" s="609"/>
      <c r="DF9" s="609"/>
      <c r="DG9" s="609"/>
      <c r="DH9" s="609"/>
      <c r="DI9" s="609"/>
      <c r="DJ9" s="609"/>
      <c r="DK9" s="609"/>
      <c r="DL9" s="609"/>
      <c r="DM9" s="609"/>
      <c r="DN9" s="609"/>
      <c r="DO9" s="609"/>
      <c r="DP9" s="610"/>
      <c r="DQ9" s="614">
        <v>8308060</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1018698</v>
      </c>
      <c r="BH10" s="609"/>
      <c r="BI10" s="609"/>
      <c r="BJ10" s="609"/>
      <c r="BK10" s="609"/>
      <c r="BL10" s="609"/>
      <c r="BM10" s="609"/>
      <c r="BN10" s="610"/>
      <c r="BO10" s="646">
        <v>1.7</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153369</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145020</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8301889</v>
      </c>
      <c r="S11" s="609"/>
      <c r="T11" s="609"/>
      <c r="U11" s="609"/>
      <c r="V11" s="609"/>
      <c r="W11" s="609"/>
      <c r="X11" s="609"/>
      <c r="Y11" s="610"/>
      <c r="Z11" s="611">
        <v>6.3</v>
      </c>
      <c r="AA11" s="612"/>
      <c r="AB11" s="612"/>
      <c r="AC11" s="613"/>
      <c r="AD11" s="614">
        <v>8301889</v>
      </c>
      <c r="AE11" s="609"/>
      <c r="AF11" s="609"/>
      <c r="AG11" s="609"/>
      <c r="AH11" s="609"/>
      <c r="AI11" s="609"/>
      <c r="AJ11" s="609"/>
      <c r="AK11" s="610"/>
      <c r="AL11" s="611">
        <v>12</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2423266</v>
      </c>
      <c r="BH11" s="609"/>
      <c r="BI11" s="609"/>
      <c r="BJ11" s="609"/>
      <c r="BK11" s="609"/>
      <c r="BL11" s="609"/>
      <c r="BM11" s="609"/>
      <c r="BN11" s="610"/>
      <c r="BO11" s="646">
        <v>4.0999999999999996</v>
      </c>
      <c r="BP11" s="646"/>
      <c r="BQ11" s="646"/>
      <c r="BR11" s="646"/>
      <c r="BS11" s="647">
        <v>665</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811015</v>
      </c>
      <c r="CS11" s="609"/>
      <c r="CT11" s="609"/>
      <c r="CU11" s="609"/>
      <c r="CV11" s="609"/>
      <c r="CW11" s="609"/>
      <c r="CX11" s="609"/>
      <c r="CY11" s="610"/>
      <c r="CZ11" s="646">
        <v>0.6</v>
      </c>
      <c r="DA11" s="646"/>
      <c r="DB11" s="646"/>
      <c r="DC11" s="646"/>
      <c r="DD11" s="614">
        <v>230381</v>
      </c>
      <c r="DE11" s="609"/>
      <c r="DF11" s="609"/>
      <c r="DG11" s="609"/>
      <c r="DH11" s="609"/>
      <c r="DI11" s="609"/>
      <c r="DJ11" s="609"/>
      <c r="DK11" s="609"/>
      <c r="DL11" s="609"/>
      <c r="DM11" s="609"/>
      <c r="DN11" s="609"/>
      <c r="DO11" s="609"/>
      <c r="DP11" s="610"/>
      <c r="DQ11" s="614">
        <v>521396</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56023</v>
      </c>
      <c r="S12" s="609"/>
      <c r="T12" s="609"/>
      <c r="U12" s="609"/>
      <c r="V12" s="609"/>
      <c r="W12" s="609"/>
      <c r="X12" s="609"/>
      <c r="Y12" s="610"/>
      <c r="Z12" s="646">
        <v>0</v>
      </c>
      <c r="AA12" s="646"/>
      <c r="AB12" s="646"/>
      <c r="AC12" s="646"/>
      <c r="AD12" s="647">
        <v>56023</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23589331</v>
      </c>
      <c r="BH12" s="609"/>
      <c r="BI12" s="609"/>
      <c r="BJ12" s="609"/>
      <c r="BK12" s="609"/>
      <c r="BL12" s="609"/>
      <c r="BM12" s="609"/>
      <c r="BN12" s="610"/>
      <c r="BO12" s="646">
        <v>40.200000000000003</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1449468</v>
      </c>
      <c r="CS12" s="609"/>
      <c r="CT12" s="609"/>
      <c r="CU12" s="609"/>
      <c r="CV12" s="609"/>
      <c r="CW12" s="609"/>
      <c r="CX12" s="609"/>
      <c r="CY12" s="610"/>
      <c r="CZ12" s="646">
        <v>1.1000000000000001</v>
      </c>
      <c r="DA12" s="646"/>
      <c r="DB12" s="646"/>
      <c r="DC12" s="646"/>
      <c r="DD12" s="614">
        <v>134261</v>
      </c>
      <c r="DE12" s="609"/>
      <c r="DF12" s="609"/>
      <c r="DG12" s="609"/>
      <c r="DH12" s="609"/>
      <c r="DI12" s="609"/>
      <c r="DJ12" s="609"/>
      <c r="DK12" s="609"/>
      <c r="DL12" s="609"/>
      <c r="DM12" s="609"/>
      <c r="DN12" s="609"/>
      <c r="DO12" s="609"/>
      <c r="DP12" s="610"/>
      <c r="DQ12" s="614">
        <v>1218674</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23516208</v>
      </c>
      <c r="BH13" s="609"/>
      <c r="BI13" s="609"/>
      <c r="BJ13" s="609"/>
      <c r="BK13" s="609"/>
      <c r="BL13" s="609"/>
      <c r="BM13" s="609"/>
      <c r="BN13" s="610"/>
      <c r="BO13" s="646">
        <v>40.1</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10145503</v>
      </c>
      <c r="CS13" s="609"/>
      <c r="CT13" s="609"/>
      <c r="CU13" s="609"/>
      <c r="CV13" s="609"/>
      <c r="CW13" s="609"/>
      <c r="CX13" s="609"/>
      <c r="CY13" s="610"/>
      <c r="CZ13" s="646">
        <v>8</v>
      </c>
      <c r="DA13" s="646"/>
      <c r="DB13" s="646"/>
      <c r="DC13" s="646"/>
      <c r="DD13" s="614">
        <v>3861806</v>
      </c>
      <c r="DE13" s="609"/>
      <c r="DF13" s="609"/>
      <c r="DG13" s="609"/>
      <c r="DH13" s="609"/>
      <c r="DI13" s="609"/>
      <c r="DJ13" s="609"/>
      <c r="DK13" s="609"/>
      <c r="DL13" s="609"/>
      <c r="DM13" s="609"/>
      <c r="DN13" s="609"/>
      <c r="DO13" s="609"/>
      <c r="DP13" s="610"/>
      <c r="DQ13" s="614">
        <v>6043059</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v>7775</v>
      </c>
      <c r="S14" s="609"/>
      <c r="T14" s="609"/>
      <c r="U14" s="609"/>
      <c r="V14" s="609"/>
      <c r="W14" s="609"/>
      <c r="X14" s="609"/>
      <c r="Y14" s="610"/>
      <c r="Z14" s="646">
        <v>0</v>
      </c>
      <c r="AA14" s="646"/>
      <c r="AB14" s="646"/>
      <c r="AC14" s="646"/>
      <c r="AD14" s="647">
        <v>7775</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743388</v>
      </c>
      <c r="BH14" s="609"/>
      <c r="BI14" s="609"/>
      <c r="BJ14" s="609"/>
      <c r="BK14" s="609"/>
      <c r="BL14" s="609"/>
      <c r="BM14" s="609"/>
      <c r="BN14" s="610"/>
      <c r="BO14" s="646">
        <v>1.3</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4644463</v>
      </c>
      <c r="CS14" s="609"/>
      <c r="CT14" s="609"/>
      <c r="CU14" s="609"/>
      <c r="CV14" s="609"/>
      <c r="CW14" s="609"/>
      <c r="CX14" s="609"/>
      <c r="CY14" s="610"/>
      <c r="CZ14" s="646">
        <v>3.7</v>
      </c>
      <c r="DA14" s="646"/>
      <c r="DB14" s="646"/>
      <c r="DC14" s="646"/>
      <c r="DD14" s="614">
        <v>12331</v>
      </c>
      <c r="DE14" s="609"/>
      <c r="DF14" s="609"/>
      <c r="DG14" s="609"/>
      <c r="DH14" s="609"/>
      <c r="DI14" s="609"/>
      <c r="DJ14" s="609"/>
      <c r="DK14" s="609"/>
      <c r="DL14" s="609"/>
      <c r="DM14" s="609"/>
      <c r="DN14" s="609"/>
      <c r="DO14" s="609"/>
      <c r="DP14" s="610"/>
      <c r="DQ14" s="614">
        <v>4603826</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2256701</v>
      </c>
      <c r="BH15" s="609"/>
      <c r="BI15" s="609"/>
      <c r="BJ15" s="609"/>
      <c r="BK15" s="609"/>
      <c r="BL15" s="609"/>
      <c r="BM15" s="609"/>
      <c r="BN15" s="610"/>
      <c r="BO15" s="646">
        <v>3.8</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13914700</v>
      </c>
      <c r="CS15" s="609"/>
      <c r="CT15" s="609"/>
      <c r="CU15" s="609"/>
      <c r="CV15" s="609"/>
      <c r="CW15" s="609"/>
      <c r="CX15" s="609"/>
      <c r="CY15" s="610"/>
      <c r="CZ15" s="646">
        <v>11</v>
      </c>
      <c r="DA15" s="646"/>
      <c r="DB15" s="646"/>
      <c r="DC15" s="646"/>
      <c r="DD15" s="614">
        <v>1326360</v>
      </c>
      <c r="DE15" s="609"/>
      <c r="DF15" s="609"/>
      <c r="DG15" s="609"/>
      <c r="DH15" s="609"/>
      <c r="DI15" s="609"/>
      <c r="DJ15" s="609"/>
      <c r="DK15" s="609"/>
      <c r="DL15" s="609"/>
      <c r="DM15" s="609"/>
      <c r="DN15" s="609"/>
      <c r="DO15" s="609"/>
      <c r="DP15" s="610"/>
      <c r="DQ15" s="614">
        <v>9024438</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137464</v>
      </c>
      <c r="S16" s="609"/>
      <c r="T16" s="609"/>
      <c r="U16" s="609"/>
      <c r="V16" s="609"/>
      <c r="W16" s="609"/>
      <c r="X16" s="609"/>
      <c r="Y16" s="610"/>
      <c r="Z16" s="646">
        <v>0.1</v>
      </c>
      <c r="AA16" s="646"/>
      <c r="AB16" s="646"/>
      <c r="AC16" s="646"/>
      <c r="AD16" s="647">
        <v>137464</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663240</v>
      </c>
      <c r="S17" s="609"/>
      <c r="T17" s="609"/>
      <c r="U17" s="609"/>
      <c r="V17" s="609"/>
      <c r="W17" s="609"/>
      <c r="X17" s="609"/>
      <c r="Y17" s="610"/>
      <c r="Z17" s="646">
        <v>0.5</v>
      </c>
      <c r="AA17" s="646"/>
      <c r="AB17" s="646"/>
      <c r="AC17" s="646"/>
      <c r="AD17" s="647">
        <v>663240</v>
      </c>
      <c r="AE17" s="647"/>
      <c r="AF17" s="647"/>
      <c r="AG17" s="647"/>
      <c r="AH17" s="647"/>
      <c r="AI17" s="647"/>
      <c r="AJ17" s="647"/>
      <c r="AK17" s="647"/>
      <c r="AL17" s="611">
        <v>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10784694</v>
      </c>
      <c r="CS17" s="609"/>
      <c r="CT17" s="609"/>
      <c r="CU17" s="609"/>
      <c r="CV17" s="609"/>
      <c r="CW17" s="609"/>
      <c r="CX17" s="609"/>
      <c r="CY17" s="610"/>
      <c r="CZ17" s="646">
        <v>8.5</v>
      </c>
      <c r="DA17" s="646"/>
      <c r="DB17" s="646"/>
      <c r="DC17" s="646"/>
      <c r="DD17" s="614" t="s">
        <v>122</v>
      </c>
      <c r="DE17" s="609"/>
      <c r="DF17" s="609"/>
      <c r="DG17" s="609"/>
      <c r="DH17" s="609"/>
      <c r="DI17" s="609"/>
      <c r="DJ17" s="609"/>
      <c r="DK17" s="609"/>
      <c r="DL17" s="609"/>
      <c r="DM17" s="609"/>
      <c r="DN17" s="609"/>
      <c r="DO17" s="609"/>
      <c r="DP17" s="610"/>
      <c r="DQ17" s="614">
        <v>10784694</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432335</v>
      </c>
      <c r="S18" s="609"/>
      <c r="T18" s="609"/>
      <c r="U18" s="609"/>
      <c r="V18" s="609"/>
      <c r="W18" s="609"/>
      <c r="X18" s="609"/>
      <c r="Y18" s="610"/>
      <c r="Z18" s="646">
        <v>0.3</v>
      </c>
      <c r="AA18" s="646"/>
      <c r="AB18" s="646"/>
      <c r="AC18" s="646"/>
      <c r="AD18" s="647">
        <v>432335</v>
      </c>
      <c r="AE18" s="647"/>
      <c r="AF18" s="647"/>
      <c r="AG18" s="647"/>
      <c r="AH18" s="647"/>
      <c r="AI18" s="647"/>
      <c r="AJ18" s="647"/>
      <c r="AK18" s="647"/>
      <c r="AL18" s="611">
        <v>0.6</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v>18659</v>
      </c>
      <c r="CS18" s="609"/>
      <c r="CT18" s="609"/>
      <c r="CU18" s="609"/>
      <c r="CV18" s="609"/>
      <c r="CW18" s="609"/>
      <c r="CX18" s="609"/>
      <c r="CY18" s="610"/>
      <c r="CZ18" s="646">
        <v>0</v>
      </c>
      <c r="DA18" s="646"/>
      <c r="DB18" s="646"/>
      <c r="DC18" s="646"/>
      <c r="DD18" s="614">
        <v>18659</v>
      </c>
      <c r="DE18" s="609"/>
      <c r="DF18" s="609"/>
      <c r="DG18" s="609"/>
      <c r="DH18" s="609"/>
      <c r="DI18" s="609"/>
      <c r="DJ18" s="609"/>
      <c r="DK18" s="609"/>
      <c r="DL18" s="609"/>
      <c r="DM18" s="609"/>
      <c r="DN18" s="609"/>
      <c r="DO18" s="609"/>
      <c r="DP18" s="610"/>
      <c r="DQ18" s="614">
        <v>18659</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416959</v>
      </c>
      <c r="S19" s="609"/>
      <c r="T19" s="609"/>
      <c r="U19" s="609"/>
      <c r="V19" s="609"/>
      <c r="W19" s="609"/>
      <c r="X19" s="609"/>
      <c r="Y19" s="610"/>
      <c r="Z19" s="646">
        <v>0.3</v>
      </c>
      <c r="AA19" s="646"/>
      <c r="AB19" s="646"/>
      <c r="AC19" s="646"/>
      <c r="AD19" s="647">
        <v>416959</v>
      </c>
      <c r="AE19" s="647"/>
      <c r="AF19" s="647"/>
      <c r="AG19" s="647"/>
      <c r="AH19" s="647"/>
      <c r="AI19" s="647"/>
      <c r="AJ19" s="647"/>
      <c r="AK19" s="647"/>
      <c r="AL19" s="611">
        <v>0.6</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6004350</v>
      </c>
      <c r="BH19" s="609"/>
      <c r="BI19" s="609"/>
      <c r="BJ19" s="609"/>
      <c r="BK19" s="609"/>
      <c r="BL19" s="609"/>
      <c r="BM19" s="609"/>
      <c r="BN19" s="610"/>
      <c r="BO19" s="646">
        <v>10.199999999999999</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15376</v>
      </c>
      <c r="S20" s="609"/>
      <c r="T20" s="609"/>
      <c r="U20" s="609"/>
      <c r="V20" s="609"/>
      <c r="W20" s="609"/>
      <c r="X20" s="609"/>
      <c r="Y20" s="610"/>
      <c r="Z20" s="646">
        <v>0</v>
      </c>
      <c r="AA20" s="646"/>
      <c r="AB20" s="646"/>
      <c r="AC20" s="646"/>
      <c r="AD20" s="647">
        <v>15376</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6004350</v>
      </c>
      <c r="BH20" s="609"/>
      <c r="BI20" s="609"/>
      <c r="BJ20" s="609"/>
      <c r="BK20" s="609"/>
      <c r="BL20" s="609"/>
      <c r="BM20" s="609"/>
      <c r="BN20" s="610"/>
      <c r="BO20" s="646">
        <v>10.199999999999999</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126997796</v>
      </c>
      <c r="CS20" s="609"/>
      <c r="CT20" s="609"/>
      <c r="CU20" s="609"/>
      <c r="CV20" s="609"/>
      <c r="CW20" s="609"/>
      <c r="CX20" s="609"/>
      <c r="CY20" s="610"/>
      <c r="CZ20" s="646">
        <v>100</v>
      </c>
      <c r="DA20" s="646"/>
      <c r="DB20" s="646"/>
      <c r="DC20" s="646"/>
      <c r="DD20" s="614">
        <v>7682290</v>
      </c>
      <c r="DE20" s="609"/>
      <c r="DF20" s="609"/>
      <c r="DG20" s="609"/>
      <c r="DH20" s="609"/>
      <c r="DI20" s="609"/>
      <c r="DJ20" s="609"/>
      <c r="DK20" s="609"/>
      <c r="DL20" s="609"/>
      <c r="DM20" s="609"/>
      <c r="DN20" s="609"/>
      <c r="DO20" s="609"/>
      <c r="DP20" s="610"/>
      <c r="DQ20" s="614">
        <v>84912373</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3276478</v>
      </c>
      <c r="S21" s="609"/>
      <c r="T21" s="609"/>
      <c r="U21" s="609"/>
      <c r="V21" s="609"/>
      <c r="W21" s="609"/>
      <c r="X21" s="609"/>
      <c r="Y21" s="610"/>
      <c r="Z21" s="646">
        <v>2.5</v>
      </c>
      <c r="AA21" s="646"/>
      <c r="AB21" s="646"/>
      <c r="AC21" s="646"/>
      <c r="AD21" s="647">
        <v>2936597</v>
      </c>
      <c r="AE21" s="647"/>
      <c r="AF21" s="647"/>
      <c r="AG21" s="647"/>
      <c r="AH21" s="647"/>
      <c r="AI21" s="647"/>
      <c r="AJ21" s="647"/>
      <c r="AK21" s="647"/>
      <c r="AL21" s="611">
        <v>4.3</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640</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2936597</v>
      </c>
      <c r="S22" s="609"/>
      <c r="T22" s="609"/>
      <c r="U22" s="609"/>
      <c r="V22" s="609"/>
      <c r="W22" s="609"/>
      <c r="X22" s="609"/>
      <c r="Y22" s="610"/>
      <c r="Z22" s="646">
        <v>2.2000000000000002</v>
      </c>
      <c r="AA22" s="646"/>
      <c r="AB22" s="646"/>
      <c r="AC22" s="646"/>
      <c r="AD22" s="647">
        <v>2936597</v>
      </c>
      <c r="AE22" s="647"/>
      <c r="AF22" s="647"/>
      <c r="AG22" s="647"/>
      <c r="AH22" s="647"/>
      <c r="AI22" s="647"/>
      <c r="AJ22" s="647"/>
      <c r="AK22" s="647"/>
      <c r="AL22" s="611">
        <v>4.3</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v>1712325</v>
      </c>
      <c r="BH22" s="609"/>
      <c r="BI22" s="609"/>
      <c r="BJ22" s="609"/>
      <c r="BK22" s="609"/>
      <c r="BL22" s="609"/>
      <c r="BM22" s="609"/>
      <c r="BN22" s="610"/>
      <c r="BO22" s="646">
        <v>2.9</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339618</v>
      </c>
      <c r="S23" s="609"/>
      <c r="T23" s="609"/>
      <c r="U23" s="609"/>
      <c r="V23" s="609"/>
      <c r="W23" s="609"/>
      <c r="X23" s="609"/>
      <c r="Y23" s="610"/>
      <c r="Z23" s="646">
        <v>0.3</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4291385</v>
      </c>
      <c r="BH23" s="609"/>
      <c r="BI23" s="609"/>
      <c r="BJ23" s="609"/>
      <c r="BK23" s="609"/>
      <c r="BL23" s="609"/>
      <c r="BM23" s="609"/>
      <c r="BN23" s="610"/>
      <c r="BO23" s="646">
        <v>7.3</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v>263</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72189928</v>
      </c>
      <c r="CS24" s="664"/>
      <c r="CT24" s="664"/>
      <c r="CU24" s="664"/>
      <c r="CV24" s="664"/>
      <c r="CW24" s="664"/>
      <c r="CX24" s="664"/>
      <c r="CY24" s="689"/>
      <c r="CZ24" s="690">
        <v>56.8</v>
      </c>
      <c r="DA24" s="672"/>
      <c r="DB24" s="672"/>
      <c r="DC24" s="692"/>
      <c r="DD24" s="688">
        <v>44838431</v>
      </c>
      <c r="DE24" s="664"/>
      <c r="DF24" s="664"/>
      <c r="DG24" s="664"/>
      <c r="DH24" s="664"/>
      <c r="DI24" s="664"/>
      <c r="DJ24" s="664"/>
      <c r="DK24" s="689"/>
      <c r="DL24" s="688">
        <v>39359092</v>
      </c>
      <c r="DM24" s="664"/>
      <c r="DN24" s="664"/>
      <c r="DO24" s="664"/>
      <c r="DP24" s="664"/>
      <c r="DQ24" s="664"/>
      <c r="DR24" s="664"/>
      <c r="DS24" s="664"/>
      <c r="DT24" s="664"/>
      <c r="DU24" s="664"/>
      <c r="DV24" s="689"/>
      <c r="DW24" s="690">
        <v>56.5</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73081274</v>
      </c>
      <c r="S25" s="609"/>
      <c r="T25" s="609"/>
      <c r="U25" s="609"/>
      <c r="V25" s="609"/>
      <c r="W25" s="609"/>
      <c r="X25" s="609"/>
      <c r="Y25" s="610"/>
      <c r="Z25" s="646">
        <v>55.2</v>
      </c>
      <c r="AA25" s="646"/>
      <c r="AB25" s="646"/>
      <c r="AC25" s="646"/>
      <c r="AD25" s="647">
        <v>68450008</v>
      </c>
      <c r="AE25" s="647"/>
      <c r="AF25" s="647"/>
      <c r="AG25" s="647"/>
      <c r="AH25" s="647"/>
      <c r="AI25" s="647"/>
      <c r="AJ25" s="647"/>
      <c r="AK25" s="647"/>
      <c r="AL25" s="611">
        <v>99.1</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20427343</v>
      </c>
      <c r="CS25" s="621"/>
      <c r="CT25" s="621"/>
      <c r="CU25" s="621"/>
      <c r="CV25" s="621"/>
      <c r="CW25" s="621"/>
      <c r="CX25" s="621"/>
      <c r="CY25" s="622"/>
      <c r="CZ25" s="611">
        <v>16.100000000000001</v>
      </c>
      <c r="DA25" s="623"/>
      <c r="DB25" s="623"/>
      <c r="DC25" s="624"/>
      <c r="DD25" s="614">
        <v>18326723</v>
      </c>
      <c r="DE25" s="621"/>
      <c r="DF25" s="621"/>
      <c r="DG25" s="621"/>
      <c r="DH25" s="621"/>
      <c r="DI25" s="621"/>
      <c r="DJ25" s="621"/>
      <c r="DK25" s="622"/>
      <c r="DL25" s="614">
        <v>16995452</v>
      </c>
      <c r="DM25" s="621"/>
      <c r="DN25" s="621"/>
      <c r="DO25" s="621"/>
      <c r="DP25" s="621"/>
      <c r="DQ25" s="621"/>
      <c r="DR25" s="621"/>
      <c r="DS25" s="621"/>
      <c r="DT25" s="621"/>
      <c r="DU25" s="621"/>
      <c r="DV25" s="622"/>
      <c r="DW25" s="611">
        <v>24.4</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36794</v>
      </c>
      <c r="S26" s="609"/>
      <c r="T26" s="609"/>
      <c r="U26" s="609"/>
      <c r="V26" s="609"/>
      <c r="W26" s="609"/>
      <c r="X26" s="609"/>
      <c r="Y26" s="610"/>
      <c r="Z26" s="646">
        <v>0</v>
      </c>
      <c r="AA26" s="646"/>
      <c r="AB26" s="646"/>
      <c r="AC26" s="646"/>
      <c r="AD26" s="647">
        <v>36794</v>
      </c>
      <c r="AE26" s="647"/>
      <c r="AF26" s="647"/>
      <c r="AG26" s="647"/>
      <c r="AH26" s="647"/>
      <c r="AI26" s="647"/>
      <c r="AJ26" s="647"/>
      <c r="AK26" s="647"/>
      <c r="AL26" s="611">
        <v>0.1</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14509959</v>
      </c>
      <c r="CS26" s="609"/>
      <c r="CT26" s="609"/>
      <c r="CU26" s="609"/>
      <c r="CV26" s="609"/>
      <c r="CW26" s="609"/>
      <c r="CX26" s="609"/>
      <c r="CY26" s="610"/>
      <c r="CZ26" s="611">
        <v>11.4</v>
      </c>
      <c r="DA26" s="623"/>
      <c r="DB26" s="623"/>
      <c r="DC26" s="624"/>
      <c r="DD26" s="614">
        <v>12912514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604141</v>
      </c>
      <c r="S27" s="609"/>
      <c r="T27" s="609"/>
      <c r="U27" s="609"/>
      <c r="V27" s="609"/>
      <c r="W27" s="609"/>
      <c r="X27" s="609"/>
      <c r="Y27" s="610"/>
      <c r="Z27" s="646">
        <v>0.5</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58678867</v>
      </c>
      <c r="BH27" s="609"/>
      <c r="BI27" s="609"/>
      <c r="BJ27" s="609"/>
      <c r="BK27" s="609"/>
      <c r="BL27" s="609"/>
      <c r="BM27" s="609"/>
      <c r="BN27" s="610"/>
      <c r="BO27" s="646">
        <v>100</v>
      </c>
      <c r="BP27" s="646"/>
      <c r="BQ27" s="646"/>
      <c r="BR27" s="646"/>
      <c r="BS27" s="647">
        <v>665</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40977891</v>
      </c>
      <c r="CS27" s="621"/>
      <c r="CT27" s="621"/>
      <c r="CU27" s="621"/>
      <c r="CV27" s="621"/>
      <c r="CW27" s="621"/>
      <c r="CX27" s="621"/>
      <c r="CY27" s="622"/>
      <c r="CZ27" s="611">
        <v>32.299999999999997</v>
      </c>
      <c r="DA27" s="623"/>
      <c r="DB27" s="623"/>
      <c r="DC27" s="624"/>
      <c r="DD27" s="614">
        <v>15727014</v>
      </c>
      <c r="DE27" s="621"/>
      <c r="DF27" s="621"/>
      <c r="DG27" s="621"/>
      <c r="DH27" s="621"/>
      <c r="DI27" s="621"/>
      <c r="DJ27" s="621"/>
      <c r="DK27" s="622"/>
      <c r="DL27" s="614">
        <v>11578946</v>
      </c>
      <c r="DM27" s="621"/>
      <c r="DN27" s="621"/>
      <c r="DO27" s="621"/>
      <c r="DP27" s="621"/>
      <c r="DQ27" s="621"/>
      <c r="DR27" s="621"/>
      <c r="DS27" s="621"/>
      <c r="DT27" s="621"/>
      <c r="DU27" s="621"/>
      <c r="DV27" s="622"/>
      <c r="DW27" s="611">
        <v>16.600000000000001</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1556275</v>
      </c>
      <c r="S28" s="609"/>
      <c r="T28" s="609"/>
      <c r="U28" s="609"/>
      <c r="V28" s="609"/>
      <c r="W28" s="609"/>
      <c r="X28" s="609"/>
      <c r="Y28" s="610"/>
      <c r="Z28" s="646">
        <v>1.2</v>
      </c>
      <c r="AA28" s="646"/>
      <c r="AB28" s="646"/>
      <c r="AC28" s="646"/>
      <c r="AD28" s="647">
        <v>285057</v>
      </c>
      <c r="AE28" s="647"/>
      <c r="AF28" s="647"/>
      <c r="AG28" s="647"/>
      <c r="AH28" s="647"/>
      <c r="AI28" s="647"/>
      <c r="AJ28" s="647"/>
      <c r="AK28" s="647"/>
      <c r="AL28" s="611">
        <v>0.4</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10784694</v>
      </c>
      <c r="CS28" s="609"/>
      <c r="CT28" s="609"/>
      <c r="CU28" s="609"/>
      <c r="CV28" s="609"/>
      <c r="CW28" s="609"/>
      <c r="CX28" s="609"/>
      <c r="CY28" s="610"/>
      <c r="CZ28" s="611">
        <v>8.5</v>
      </c>
      <c r="DA28" s="623"/>
      <c r="DB28" s="623"/>
      <c r="DC28" s="624"/>
      <c r="DD28" s="614">
        <v>10784694</v>
      </c>
      <c r="DE28" s="609"/>
      <c r="DF28" s="609"/>
      <c r="DG28" s="609"/>
      <c r="DH28" s="609"/>
      <c r="DI28" s="609"/>
      <c r="DJ28" s="609"/>
      <c r="DK28" s="610"/>
      <c r="DL28" s="614">
        <v>10784694</v>
      </c>
      <c r="DM28" s="609"/>
      <c r="DN28" s="609"/>
      <c r="DO28" s="609"/>
      <c r="DP28" s="609"/>
      <c r="DQ28" s="609"/>
      <c r="DR28" s="609"/>
      <c r="DS28" s="609"/>
      <c r="DT28" s="609"/>
      <c r="DU28" s="609"/>
      <c r="DV28" s="610"/>
      <c r="DW28" s="611">
        <v>15.5</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631760</v>
      </c>
      <c r="S29" s="609"/>
      <c r="T29" s="609"/>
      <c r="U29" s="609"/>
      <c r="V29" s="609"/>
      <c r="W29" s="609"/>
      <c r="X29" s="609"/>
      <c r="Y29" s="610"/>
      <c r="Z29" s="646">
        <v>0.5</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10784692</v>
      </c>
      <c r="CS29" s="621"/>
      <c r="CT29" s="621"/>
      <c r="CU29" s="621"/>
      <c r="CV29" s="621"/>
      <c r="CW29" s="621"/>
      <c r="CX29" s="621"/>
      <c r="CY29" s="622"/>
      <c r="CZ29" s="611">
        <v>8.5</v>
      </c>
      <c r="DA29" s="623"/>
      <c r="DB29" s="623"/>
      <c r="DC29" s="624"/>
      <c r="DD29" s="614">
        <v>10784692</v>
      </c>
      <c r="DE29" s="621"/>
      <c r="DF29" s="621"/>
      <c r="DG29" s="621"/>
      <c r="DH29" s="621"/>
      <c r="DI29" s="621"/>
      <c r="DJ29" s="621"/>
      <c r="DK29" s="622"/>
      <c r="DL29" s="614">
        <v>10784692</v>
      </c>
      <c r="DM29" s="621"/>
      <c r="DN29" s="621"/>
      <c r="DO29" s="621"/>
      <c r="DP29" s="621"/>
      <c r="DQ29" s="621"/>
      <c r="DR29" s="621"/>
      <c r="DS29" s="621"/>
      <c r="DT29" s="621"/>
      <c r="DU29" s="621"/>
      <c r="DV29" s="622"/>
      <c r="DW29" s="611">
        <v>15.5</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28150560</v>
      </c>
      <c r="S30" s="609"/>
      <c r="T30" s="609"/>
      <c r="U30" s="609"/>
      <c r="V30" s="609"/>
      <c r="W30" s="609"/>
      <c r="X30" s="609"/>
      <c r="Y30" s="610"/>
      <c r="Z30" s="646">
        <v>21.3</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10446429</v>
      </c>
      <c r="CS30" s="609"/>
      <c r="CT30" s="609"/>
      <c r="CU30" s="609"/>
      <c r="CV30" s="609"/>
      <c r="CW30" s="609"/>
      <c r="CX30" s="609"/>
      <c r="CY30" s="610"/>
      <c r="CZ30" s="611">
        <v>8.1999999999999993</v>
      </c>
      <c r="DA30" s="623"/>
      <c r="DB30" s="623"/>
      <c r="DC30" s="624"/>
      <c r="DD30" s="614">
        <v>10446429</v>
      </c>
      <c r="DE30" s="609"/>
      <c r="DF30" s="609"/>
      <c r="DG30" s="609"/>
      <c r="DH30" s="609"/>
      <c r="DI30" s="609"/>
      <c r="DJ30" s="609"/>
      <c r="DK30" s="610"/>
      <c r="DL30" s="614">
        <v>10446429</v>
      </c>
      <c r="DM30" s="609"/>
      <c r="DN30" s="609"/>
      <c r="DO30" s="609"/>
      <c r="DP30" s="609"/>
      <c r="DQ30" s="609"/>
      <c r="DR30" s="609"/>
      <c r="DS30" s="609"/>
      <c r="DT30" s="609"/>
      <c r="DU30" s="609"/>
      <c r="DV30" s="610"/>
      <c r="DW30" s="611">
        <v>15</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12"/>
      <c r="AV31" s="212"/>
      <c r="AW31" s="212"/>
      <c r="AX31" s="666" t="s">
        <v>177</v>
      </c>
      <c r="AY31" s="667"/>
      <c r="AZ31" s="667"/>
      <c r="BA31" s="667"/>
      <c r="BB31" s="667"/>
      <c r="BC31" s="667"/>
      <c r="BD31" s="667"/>
      <c r="BE31" s="667"/>
      <c r="BF31" s="668"/>
      <c r="BG31" s="670">
        <v>99.3</v>
      </c>
      <c r="BH31" s="671"/>
      <c r="BI31" s="671"/>
      <c r="BJ31" s="671"/>
      <c r="BK31" s="671"/>
      <c r="BL31" s="671"/>
      <c r="BM31" s="672">
        <v>97.8</v>
      </c>
      <c r="BN31" s="671"/>
      <c r="BO31" s="671"/>
      <c r="BP31" s="671"/>
      <c r="BQ31" s="673"/>
      <c r="BR31" s="670">
        <v>99.3</v>
      </c>
      <c r="BS31" s="671"/>
      <c r="BT31" s="671"/>
      <c r="BU31" s="671"/>
      <c r="BV31" s="671"/>
      <c r="BW31" s="671"/>
      <c r="BX31" s="672">
        <v>97.7</v>
      </c>
      <c r="BY31" s="671"/>
      <c r="BZ31" s="671"/>
      <c r="CA31" s="671"/>
      <c r="CB31" s="673"/>
      <c r="CD31" s="629"/>
      <c r="CE31" s="630"/>
      <c r="CF31" s="605" t="s">
        <v>300</v>
      </c>
      <c r="CG31" s="606"/>
      <c r="CH31" s="606"/>
      <c r="CI31" s="606"/>
      <c r="CJ31" s="606"/>
      <c r="CK31" s="606"/>
      <c r="CL31" s="606"/>
      <c r="CM31" s="606"/>
      <c r="CN31" s="606"/>
      <c r="CO31" s="606"/>
      <c r="CP31" s="606"/>
      <c r="CQ31" s="607"/>
      <c r="CR31" s="608">
        <v>338263</v>
      </c>
      <c r="CS31" s="621"/>
      <c r="CT31" s="621"/>
      <c r="CU31" s="621"/>
      <c r="CV31" s="621"/>
      <c r="CW31" s="621"/>
      <c r="CX31" s="621"/>
      <c r="CY31" s="622"/>
      <c r="CZ31" s="611">
        <v>0.3</v>
      </c>
      <c r="DA31" s="623"/>
      <c r="DB31" s="623"/>
      <c r="DC31" s="624"/>
      <c r="DD31" s="614">
        <v>338263</v>
      </c>
      <c r="DE31" s="621"/>
      <c r="DF31" s="621"/>
      <c r="DG31" s="621"/>
      <c r="DH31" s="621"/>
      <c r="DI31" s="621"/>
      <c r="DJ31" s="621"/>
      <c r="DK31" s="622"/>
      <c r="DL31" s="614">
        <v>338263</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8712958</v>
      </c>
      <c r="S32" s="609"/>
      <c r="T32" s="609"/>
      <c r="U32" s="609"/>
      <c r="V32" s="609"/>
      <c r="W32" s="609"/>
      <c r="X32" s="609"/>
      <c r="Y32" s="610"/>
      <c r="Z32" s="646">
        <v>6.6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208" t="s">
        <v>302</v>
      </c>
      <c r="AX32" s="605" t="s">
        <v>303</v>
      </c>
      <c r="AY32" s="606"/>
      <c r="AZ32" s="606"/>
      <c r="BA32" s="606"/>
      <c r="BB32" s="606"/>
      <c r="BC32" s="606"/>
      <c r="BD32" s="606"/>
      <c r="BE32" s="606"/>
      <c r="BF32" s="607"/>
      <c r="BG32" s="674">
        <v>99.1</v>
      </c>
      <c r="BH32" s="621"/>
      <c r="BI32" s="621"/>
      <c r="BJ32" s="621"/>
      <c r="BK32" s="621"/>
      <c r="BL32" s="621"/>
      <c r="BM32" s="612">
        <v>97.3</v>
      </c>
      <c r="BN32" s="621"/>
      <c r="BO32" s="621"/>
      <c r="BP32" s="621"/>
      <c r="BQ32" s="644"/>
      <c r="BR32" s="674">
        <v>99</v>
      </c>
      <c r="BS32" s="621"/>
      <c r="BT32" s="621"/>
      <c r="BU32" s="621"/>
      <c r="BV32" s="621"/>
      <c r="BW32" s="621"/>
      <c r="BX32" s="612">
        <v>97.1</v>
      </c>
      <c r="BY32" s="621"/>
      <c r="BZ32" s="621"/>
      <c r="CA32" s="621"/>
      <c r="CB32" s="644"/>
      <c r="CD32" s="631"/>
      <c r="CE32" s="632"/>
      <c r="CF32" s="605" t="s">
        <v>304</v>
      </c>
      <c r="CG32" s="606"/>
      <c r="CH32" s="606"/>
      <c r="CI32" s="606"/>
      <c r="CJ32" s="606"/>
      <c r="CK32" s="606"/>
      <c r="CL32" s="606"/>
      <c r="CM32" s="606"/>
      <c r="CN32" s="606"/>
      <c r="CO32" s="606"/>
      <c r="CP32" s="606"/>
      <c r="CQ32" s="607"/>
      <c r="CR32" s="608">
        <v>2</v>
      </c>
      <c r="CS32" s="609"/>
      <c r="CT32" s="609"/>
      <c r="CU32" s="609"/>
      <c r="CV32" s="609"/>
      <c r="CW32" s="609"/>
      <c r="CX32" s="609"/>
      <c r="CY32" s="610"/>
      <c r="CZ32" s="611">
        <v>0</v>
      </c>
      <c r="DA32" s="623"/>
      <c r="DB32" s="623"/>
      <c r="DC32" s="624"/>
      <c r="DD32" s="614">
        <v>2</v>
      </c>
      <c r="DE32" s="609"/>
      <c r="DF32" s="609"/>
      <c r="DG32" s="609"/>
      <c r="DH32" s="609"/>
      <c r="DI32" s="609"/>
      <c r="DJ32" s="609"/>
      <c r="DK32" s="610"/>
      <c r="DL32" s="614">
        <v>2</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512300</v>
      </c>
      <c r="S33" s="609"/>
      <c r="T33" s="609"/>
      <c r="U33" s="609"/>
      <c r="V33" s="609"/>
      <c r="W33" s="609"/>
      <c r="X33" s="609"/>
      <c r="Y33" s="610"/>
      <c r="Z33" s="646">
        <v>0.4</v>
      </c>
      <c r="AA33" s="646"/>
      <c r="AB33" s="646"/>
      <c r="AC33" s="646"/>
      <c r="AD33" s="647">
        <v>160102</v>
      </c>
      <c r="AE33" s="647"/>
      <c r="AF33" s="647"/>
      <c r="AG33" s="647"/>
      <c r="AH33" s="647"/>
      <c r="AI33" s="647"/>
      <c r="AJ33" s="647"/>
      <c r="AK33" s="647"/>
      <c r="AL33" s="611">
        <v>0.2</v>
      </c>
      <c r="AM33" s="612"/>
      <c r="AN33" s="612"/>
      <c r="AO33" s="648"/>
      <c r="AP33" s="651"/>
      <c r="AQ33" s="652"/>
      <c r="AR33" s="652"/>
      <c r="AS33" s="652"/>
      <c r="AT33" s="682"/>
      <c r="AU33" s="213"/>
      <c r="AV33" s="213"/>
      <c r="AW33" s="213"/>
      <c r="AX33" s="589" t="s">
        <v>306</v>
      </c>
      <c r="AY33" s="590"/>
      <c r="AZ33" s="590"/>
      <c r="BA33" s="590"/>
      <c r="BB33" s="590"/>
      <c r="BC33" s="590"/>
      <c r="BD33" s="590"/>
      <c r="BE33" s="590"/>
      <c r="BF33" s="591"/>
      <c r="BG33" s="669">
        <v>99.5</v>
      </c>
      <c r="BH33" s="593"/>
      <c r="BI33" s="593"/>
      <c r="BJ33" s="593"/>
      <c r="BK33" s="593"/>
      <c r="BL33" s="593"/>
      <c r="BM33" s="639">
        <v>98.1</v>
      </c>
      <c r="BN33" s="593"/>
      <c r="BO33" s="593"/>
      <c r="BP33" s="593"/>
      <c r="BQ33" s="656"/>
      <c r="BR33" s="669">
        <v>99.5</v>
      </c>
      <c r="BS33" s="593"/>
      <c r="BT33" s="593"/>
      <c r="BU33" s="593"/>
      <c r="BV33" s="593"/>
      <c r="BW33" s="593"/>
      <c r="BX33" s="639">
        <v>98</v>
      </c>
      <c r="BY33" s="593"/>
      <c r="BZ33" s="593"/>
      <c r="CA33" s="593"/>
      <c r="CB33" s="656"/>
      <c r="CD33" s="605" t="s">
        <v>307</v>
      </c>
      <c r="CE33" s="606"/>
      <c r="CF33" s="606"/>
      <c r="CG33" s="606"/>
      <c r="CH33" s="606"/>
      <c r="CI33" s="606"/>
      <c r="CJ33" s="606"/>
      <c r="CK33" s="606"/>
      <c r="CL33" s="606"/>
      <c r="CM33" s="606"/>
      <c r="CN33" s="606"/>
      <c r="CO33" s="606"/>
      <c r="CP33" s="606"/>
      <c r="CQ33" s="607"/>
      <c r="CR33" s="608">
        <v>47125578</v>
      </c>
      <c r="CS33" s="621"/>
      <c r="CT33" s="621"/>
      <c r="CU33" s="621"/>
      <c r="CV33" s="621"/>
      <c r="CW33" s="621"/>
      <c r="CX33" s="621"/>
      <c r="CY33" s="622"/>
      <c r="CZ33" s="611">
        <v>37.1</v>
      </c>
      <c r="DA33" s="623"/>
      <c r="DB33" s="623"/>
      <c r="DC33" s="624"/>
      <c r="DD33" s="614">
        <v>38704940</v>
      </c>
      <c r="DE33" s="621"/>
      <c r="DF33" s="621"/>
      <c r="DG33" s="621"/>
      <c r="DH33" s="621"/>
      <c r="DI33" s="621"/>
      <c r="DJ33" s="621"/>
      <c r="DK33" s="622"/>
      <c r="DL33" s="614">
        <v>30213271</v>
      </c>
      <c r="DM33" s="621"/>
      <c r="DN33" s="621"/>
      <c r="DO33" s="621"/>
      <c r="DP33" s="621"/>
      <c r="DQ33" s="621"/>
      <c r="DR33" s="621"/>
      <c r="DS33" s="621"/>
      <c r="DT33" s="621"/>
      <c r="DU33" s="621"/>
      <c r="DV33" s="622"/>
      <c r="DW33" s="611">
        <v>43.3</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680438</v>
      </c>
      <c r="S34" s="609"/>
      <c r="T34" s="609"/>
      <c r="U34" s="609"/>
      <c r="V34" s="609"/>
      <c r="W34" s="609"/>
      <c r="X34" s="609"/>
      <c r="Y34" s="610"/>
      <c r="Z34" s="646">
        <v>0.5</v>
      </c>
      <c r="AA34" s="646"/>
      <c r="AB34" s="646"/>
      <c r="AC34" s="646"/>
      <c r="AD34" s="647" t="s">
        <v>122</v>
      </c>
      <c r="AE34" s="647"/>
      <c r="AF34" s="647"/>
      <c r="AG34" s="647"/>
      <c r="AH34" s="647"/>
      <c r="AI34" s="647"/>
      <c r="AJ34" s="647"/>
      <c r="AK34" s="647"/>
      <c r="AL34" s="611" t="s">
        <v>122</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309</v>
      </c>
      <c r="CE34" s="606"/>
      <c r="CF34" s="606"/>
      <c r="CG34" s="606"/>
      <c r="CH34" s="606"/>
      <c r="CI34" s="606"/>
      <c r="CJ34" s="606"/>
      <c r="CK34" s="606"/>
      <c r="CL34" s="606"/>
      <c r="CM34" s="606"/>
      <c r="CN34" s="606"/>
      <c r="CO34" s="606"/>
      <c r="CP34" s="606"/>
      <c r="CQ34" s="607"/>
      <c r="CR34" s="608">
        <v>19648577</v>
      </c>
      <c r="CS34" s="609"/>
      <c r="CT34" s="609"/>
      <c r="CU34" s="609"/>
      <c r="CV34" s="609"/>
      <c r="CW34" s="609"/>
      <c r="CX34" s="609"/>
      <c r="CY34" s="610"/>
      <c r="CZ34" s="611">
        <v>15.5</v>
      </c>
      <c r="DA34" s="623"/>
      <c r="DB34" s="623"/>
      <c r="DC34" s="624"/>
      <c r="DD34" s="614">
        <v>13738530</v>
      </c>
      <c r="DE34" s="609"/>
      <c r="DF34" s="609"/>
      <c r="DG34" s="609"/>
      <c r="DH34" s="609"/>
      <c r="DI34" s="609"/>
      <c r="DJ34" s="609"/>
      <c r="DK34" s="610"/>
      <c r="DL34" s="614">
        <v>12315903</v>
      </c>
      <c r="DM34" s="609"/>
      <c r="DN34" s="609"/>
      <c r="DO34" s="609"/>
      <c r="DP34" s="609"/>
      <c r="DQ34" s="609"/>
      <c r="DR34" s="609"/>
      <c r="DS34" s="609"/>
      <c r="DT34" s="609"/>
      <c r="DU34" s="609"/>
      <c r="DV34" s="610"/>
      <c r="DW34" s="611">
        <v>17.7</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191329</v>
      </c>
      <c r="S35" s="609"/>
      <c r="T35" s="609"/>
      <c r="U35" s="609"/>
      <c r="V35" s="609"/>
      <c r="W35" s="609"/>
      <c r="X35" s="609"/>
      <c r="Y35" s="610"/>
      <c r="Z35" s="646">
        <v>0.1</v>
      </c>
      <c r="AA35" s="646"/>
      <c r="AB35" s="646"/>
      <c r="AC35" s="646"/>
      <c r="AD35" s="647" t="s">
        <v>122</v>
      </c>
      <c r="AE35" s="647"/>
      <c r="AF35" s="647"/>
      <c r="AG35" s="647"/>
      <c r="AH35" s="647"/>
      <c r="AI35" s="647"/>
      <c r="AJ35" s="647"/>
      <c r="AK35" s="647"/>
      <c r="AL35" s="611" t="s">
        <v>122</v>
      </c>
      <c r="AM35" s="612"/>
      <c r="AN35" s="612"/>
      <c r="AO35" s="648"/>
      <c r="AP35" s="218"/>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1304640</v>
      </c>
      <c r="CS35" s="621"/>
      <c r="CT35" s="621"/>
      <c r="CU35" s="621"/>
      <c r="CV35" s="621"/>
      <c r="CW35" s="621"/>
      <c r="CX35" s="621"/>
      <c r="CY35" s="622"/>
      <c r="CZ35" s="611">
        <v>1</v>
      </c>
      <c r="DA35" s="623"/>
      <c r="DB35" s="623"/>
      <c r="DC35" s="624"/>
      <c r="DD35" s="614">
        <v>1277176</v>
      </c>
      <c r="DE35" s="621"/>
      <c r="DF35" s="621"/>
      <c r="DG35" s="621"/>
      <c r="DH35" s="621"/>
      <c r="DI35" s="621"/>
      <c r="DJ35" s="621"/>
      <c r="DK35" s="622"/>
      <c r="DL35" s="614">
        <v>1277176</v>
      </c>
      <c r="DM35" s="621"/>
      <c r="DN35" s="621"/>
      <c r="DO35" s="621"/>
      <c r="DP35" s="621"/>
      <c r="DQ35" s="621"/>
      <c r="DR35" s="621"/>
      <c r="DS35" s="621"/>
      <c r="DT35" s="621"/>
      <c r="DU35" s="621"/>
      <c r="DV35" s="622"/>
      <c r="DW35" s="611">
        <v>1.8</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8820115</v>
      </c>
      <c r="S36" s="609"/>
      <c r="T36" s="609"/>
      <c r="U36" s="609"/>
      <c r="V36" s="609"/>
      <c r="W36" s="609"/>
      <c r="X36" s="609"/>
      <c r="Y36" s="610"/>
      <c r="Z36" s="646">
        <v>6.7</v>
      </c>
      <c r="AA36" s="646"/>
      <c r="AB36" s="646"/>
      <c r="AC36" s="646"/>
      <c r="AD36" s="647" t="s">
        <v>122</v>
      </c>
      <c r="AE36" s="647"/>
      <c r="AF36" s="647"/>
      <c r="AG36" s="647"/>
      <c r="AH36" s="647"/>
      <c r="AI36" s="647"/>
      <c r="AJ36" s="647"/>
      <c r="AK36" s="647"/>
      <c r="AL36" s="611" t="s">
        <v>122</v>
      </c>
      <c r="AM36" s="612"/>
      <c r="AN36" s="612"/>
      <c r="AO36" s="648"/>
      <c r="AP36" s="218"/>
      <c r="AQ36" s="657" t="s">
        <v>315</v>
      </c>
      <c r="AR36" s="658"/>
      <c r="AS36" s="658"/>
      <c r="AT36" s="658"/>
      <c r="AU36" s="658"/>
      <c r="AV36" s="658"/>
      <c r="AW36" s="658"/>
      <c r="AX36" s="658"/>
      <c r="AY36" s="659"/>
      <c r="AZ36" s="663">
        <v>13418587</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737229</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11175511</v>
      </c>
      <c r="CS36" s="609"/>
      <c r="CT36" s="609"/>
      <c r="CU36" s="609"/>
      <c r="CV36" s="609"/>
      <c r="CW36" s="609"/>
      <c r="CX36" s="609"/>
      <c r="CY36" s="610"/>
      <c r="CZ36" s="611">
        <v>8.8000000000000007</v>
      </c>
      <c r="DA36" s="623"/>
      <c r="DB36" s="623"/>
      <c r="DC36" s="624"/>
      <c r="DD36" s="614">
        <v>10470025</v>
      </c>
      <c r="DE36" s="609"/>
      <c r="DF36" s="609"/>
      <c r="DG36" s="609"/>
      <c r="DH36" s="609"/>
      <c r="DI36" s="609"/>
      <c r="DJ36" s="609"/>
      <c r="DK36" s="610"/>
      <c r="DL36" s="614">
        <v>8279588</v>
      </c>
      <c r="DM36" s="609"/>
      <c r="DN36" s="609"/>
      <c r="DO36" s="609"/>
      <c r="DP36" s="609"/>
      <c r="DQ36" s="609"/>
      <c r="DR36" s="609"/>
      <c r="DS36" s="609"/>
      <c r="DT36" s="609"/>
      <c r="DU36" s="609"/>
      <c r="DV36" s="610"/>
      <c r="DW36" s="611">
        <v>11.9</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3123222</v>
      </c>
      <c r="S37" s="609"/>
      <c r="T37" s="609"/>
      <c r="U37" s="609"/>
      <c r="V37" s="609"/>
      <c r="W37" s="609"/>
      <c r="X37" s="609"/>
      <c r="Y37" s="610"/>
      <c r="Z37" s="646">
        <v>2.4</v>
      </c>
      <c r="AA37" s="646"/>
      <c r="AB37" s="646"/>
      <c r="AC37" s="646"/>
      <c r="AD37" s="647">
        <v>106685</v>
      </c>
      <c r="AE37" s="647"/>
      <c r="AF37" s="647"/>
      <c r="AG37" s="647"/>
      <c r="AH37" s="647"/>
      <c r="AI37" s="647"/>
      <c r="AJ37" s="647"/>
      <c r="AK37" s="647"/>
      <c r="AL37" s="611">
        <v>0.2</v>
      </c>
      <c r="AM37" s="612"/>
      <c r="AN37" s="612"/>
      <c r="AO37" s="648"/>
      <c r="AQ37" s="641" t="s">
        <v>319</v>
      </c>
      <c r="AR37" s="642"/>
      <c r="AS37" s="642"/>
      <c r="AT37" s="642"/>
      <c r="AU37" s="642"/>
      <c r="AV37" s="642"/>
      <c r="AW37" s="642"/>
      <c r="AX37" s="642"/>
      <c r="AY37" s="643"/>
      <c r="AZ37" s="608">
        <v>2375380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-137526</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4576198</v>
      </c>
      <c r="CS37" s="621"/>
      <c r="CT37" s="621"/>
      <c r="CU37" s="621"/>
      <c r="CV37" s="621"/>
      <c r="CW37" s="621"/>
      <c r="CX37" s="621"/>
      <c r="CY37" s="622"/>
      <c r="CZ37" s="611">
        <v>3.6</v>
      </c>
      <c r="DA37" s="623"/>
      <c r="DB37" s="623"/>
      <c r="DC37" s="624"/>
      <c r="DD37" s="614">
        <v>4537579</v>
      </c>
      <c r="DE37" s="621"/>
      <c r="DF37" s="621"/>
      <c r="DG37" s="621"/>
      <c r="DH37" s="621"/>
      <c r="DI37" s="621"/>
      <c r="DJ37" s="621"/>
      <c r="DK37" s="622"/>
      <c r="DL37" s="614">
        <v>4443721</v>
      </c>
      <c r="DM37" s="621"/>
      <c r="DN37" s="621"/>
      <c r="DO37" s="621"/>
      <c r="DP37" s="621"/>
      <c r="DQ37" s="621"/>
      <c r="DR37" s="621"/>
      <c r="DS37" s="621"/>
      <c r="DT37" s="621"/>
      <c r="DU37" s="621"/>
      <c r="DV37" s="622"/>
      <c r="DW37" s="611">
        <v>6.4</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6195710</v>
      </c>
      <c r="S38" s="609"/>
      <c r="T38" s="609"/>
      <c r="U38" s="609"/>
      <c r="V38" s="609"/>
      <c r="W38" s="609"/>
      <c r="X38" s="609"/>
      <c r="Y38" s="610"/>
      <c r="Z38" s="646">
        <v>4.7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2996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45490</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11115331</v>
      </c>
      <c r="CS38" s="609"/>
      <c r="CT38" s="609"/>
      <c r="CU38" s="609"/>
      <c r="CV38" s="609"/>
      <c r="CW38" s="609"/>
      <c r="CX38" s="609"/>
      <c r="CY38" s="610"/>
      <c r="CZ38" s="611">
        <v>8.8000000000000007</v>
      </c>
      <c r="DA38" s="623"/>
      <c r="DB38" s="623"/>
      <c r="DC38" s="624"/>
      <c r="DD38" s="614">
        <v>9427876</v>
      </c>
      <c r="DE38" s="609"/>
      <c r="DF38" s="609"/>
      <c r="DG38" s="609"/>
      <c r="DH38" s="609"/>
      <c r="DI38" s="609"/>
      <c r="DJ38" s="609"/>
      <c r="DK38" s="610"/>
      <c r="DL38" s="614">
        <v>8340604</v>
      </c>
      <c r="DM38" s="609"/>
      <c r="DN38" s="609"/>
      <c r="DO38" s="609"/>
      <c r="DP38" s="609"/>
      <c r="DQ38" s="609"/>
      <c r="DR38" s="609"/>
      <c r="DS38" s="609"/>
      <c r="DT38" s="609"/>
      <c r="DU38" s="609"/>
      <c r="DV38" s="610"/>
      <c r="DW38" s="611">
        <v>12</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65491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3820355</v>
      </c>
      <c r="CS39" s="621"/>
      <c r="CT39" s="621"/>
      <c r="CU39" s="621"/>
      <c r="CV39" s="621"/>
      <c r="CW39" s="621"/>
      <c r="CX39" s="621"/>
      <c r="CY39" s="622"/>
      <c r="CZ39" s="611">
        <v>3</v>
      </c>
      <c r="DA39" s="623"/>
      <c r="DB39" s="623"/>
      <c r="DC39" s="624"/>
      <c r="DD39" s="614">
        <v>3791333</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665110</v>
      </c>
      <c r="S40" s="609"/>
      <c r="T40" s="609"/>
      <c r="U40" s="609"/>
      <c r="V40" s="609"/>
      <c r="W40" s="609"/>
      <c r="X40" s="609"/>
      <c r="Y40" s="610"/>
      <c r="Z40" s="646">
        <v>0.5</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4"/>
      <c r="BM40" s="606" t="s">
        <v>333</v>
      </c>
      <c r="BN40" s="606"/>
      <c r="BO40" s="606"/>
      <c r="BP40" s="606"/>
      <c r="BQ40" s="606"/>
      <c r="BR40" s="606"/>
      <c r="BS40" s="606"/>
      <c r="BT40" s="606"/>
      <c r="BU40" s="607"/>
      <c r="BV40" s="608">
        <v>100</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61164</v>
      </c>
      <c r="CS40" s="609"/>
      <c r="CT40" s="609"/>
      <c r="CU40" s="609"/>
      <c r="CV40" s="609"/>
      <c r="CW40" s="609"/>
      <c r="CX40" s="609"/>
      <c r="CY40" s="610"/>
      <c r="CZ40" s="611">
        <v>0</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132296876</v>
      </c>
      <c r="S41" s="633"/>
      <c r="T41" s="633"/>
      <c r="U41" s="633"/>
      <c r="V41" s="633"/>
      <c r="W41" s="633"/>
      <c r="X41" s="633"/>
      <c r="Y41" s="636"/>
      <c r="Z41" s="637">
        <v>100</v>
      </c>
      <c r="AA41" s="637"/>
      <c r="AB41" s="637"/>
      <c r="AC41" s="637"/>
      <c r="AD41" s="638">
        <v>69038646</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2770385</v>
      </c>
      <c r="BA41" s="609"/>
      <c r="BB41" s="609"/>
      <c r="BC41" s="609"/>
      <c r="BD41" s="621"/>
      <c r="BE41" s="621"/>
      <c r="BF41" s="644"/>
      <c r="BG41" s="649"/>
      <c r="BH41" s="650"/>
      <c r="BI41" s="650"/>
      <c r="BJ41" s="650"/>
      <c r="BK41" s="650"/>
      <c r="BL41" s="214"/>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8269826</v>
      </c>
      <c r="BA42" s="633"/>
      <c r="BB42" s="633"/>
      <c r="BC42" s="633"/>
      <c r="BD42" s="593"/>
      <c r="BE42" s="593"/>
      <c r="BF42" s="656"/>
      <c r="BG42" s="651"/>
      <c r="BH42" s="652"/>
      <c r="BI42" s="652"/>
      <c r="BJ42" s="652"/>
      <c r="BK42" s="652"/>
      <c r="BL42" s="215"/>
      <c r="BM42" s="590" t="s">
        <v>340</v>
      </c>
      <c r="BN42" s="590"/>
      <c r="BO42" s="590"/>
      <c r="BP42" s="590"/>
      <c r="BQ42" s="590"/>
      <c r="BR42" s="590"/>
      <c r="BS42" s="590"/>
      <c r="BT42" s="590"/>
      <c r="BU42" s="591"/>
      <c r="BV42" s="592">
        <v>333</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7682290</v>
      </c>
      <c r="CS42" s="621"/>
      <c r="CT42" s="621"/>
      <c r="CU42" s="621"/>
      <c r="CV42" s="621"/>
      <c r="CW42" s="621"/>
      <c r="CX42" s="621"/>
      <c r="CY42" s="622"/>
      <c r="CZ42" s="611">
        <v>6</v>
      </c>
      <c r="DA42" s="623"/>
      <c r="DB42" s="623"/>
      <c r="DC42" s="624"/>
      <c r="DD42" s="614">
        <v>1369002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342</v>
      </c>
      <c r="CD43" s="605" t="s">
        <v>343</v>
      </c>
      <c r="CE43" s="606"/>
      <c r="CF43" s="606"/>
      <c r="CG43" s="606"/>
      <c r="CH43" s="606"/>
      <c r="CI43" s="606"/>
      <c r="CJ43" s="606"/>
      <c r="CK43" s="606"/>
      <c r="CL43" s="606"/>
      <c r="CM43" s="606"/>
      <c r="CN43" s="606"/>
      <c r="CO43" s="606"/>
      <c r="CP43" s="606"/>
      <c r="CQ43" s="607"/>
      <c r="CR43" s="608">
        <v>173256</v>
      </c>
      <c r="CS43" s="621"/>
      <c r="CT43" s="621"/>
      <c r="CU43" s="621"/>
      <c r="CV43" s="621"/>
      <c r="CW43" s="621"/>
      <c r="CX43" s="621"/>
      <c r="CY43" s="622"/>
      <c r="CZ43" s="611">
        <v>0.1</v>
      </c>
      <c r="DA43" s="623"/>
      <c r="DB43" s="623"/>
      <c r="DC43" s="624"/>
      <c r="DD43" s="614">
        <v>173256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7682290</v>
      </c>
      <c r="CS44" s="609"/>
      <c r="CT44" s="609"/>
      <c r="CU44" s="609"/>
      <c r="CV44" s="609"/>
      <c r="CW44" s="609"/>
      <c r="CX44" s="609"/>
      <c r="CY44" s="610"/>
      <c r="CZ44" s="611">
        <v>6</v>
      </c>
      <c r="DA44" s="612"/>
      <c r="DB44" s="612"/>
      <c r="DC44" s="613"/>
      <c r="DD44" s="614">
        <v>1369002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1673609</v>
      </c>
      <c r="CS45" s="621"/>
      <c r="CT45" s="621"/>
      <c r="CU45" s="621"/>
      <c r="CV45" s="621"/>
      <c r="CW45" s="621"/>
      <c r="CX45" s="621"/>
      <c r="CY45" s="622"/>
      <c r="CZ45" s="611">
        <v>1.3</v>
      </c>
      <c r="DA45" s="623"/>
      <c r="DB45" s="623"/>
      <c r="DC45" s="624"/>
      <c r="DD45" s="614">
        <v>281948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348</v>
      </c>
      <c r="CG46" s="606"/>
      <c r="CH46" s="606"/>
      <c r="CI46" s="606"/>
      <c r="CJ46" s="606"/>
      <c r="CK46" s="606"/>
      <c r="CL46" s="606"/>
      <c r="CM46" s="606"/>
      <c r="CN46" s="606"/>
      <c r="CO46" s="606"/>
      <c r="CP46" s="606"/>
      <c r="CQ46" s="607"/>
      <c r="CR46" s="608">
        <v>5945718</v>
      </c>
      <c r="CS46" s="609"/>
      <c r="CT46" s="609"/>
      <c r="CU46" s="609"/>
      <c r="CV46" s="609"/>
      <c r="CW46" s="609"/>
      <c r="CX46" s="609"/>
      <c r="CY46" s="610"/>
      <c r="CZ46" s="611">
        <v>4.7</v>
      </c>
      <c r="DA46" s="612"/>
      <c r="DB46" s="612"/>
      <c r="DC46" s="613"/>
      <c r="DD46" s="614">
        <v>1079891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351</v>
      </c>
      <c r="CE49" s="590"/>
      <c r="CF49" s="590"/>
      <c r="CG49" s="590"/>
      <c r="CH49" s="590"/>
      <c r="CI49" s="590"/>
      <c r="CJ49" s="590"/>
      <c r="CK49" s="590"/>
      <c r="CL49" s="590"/>
      <c r="CM49" s="590"/>
      <c r="CN49" s="590"/>
      <c r="CO49" s="590"/>
      <c r="CP49" s="590"/>
      <c r="CQ49" s="591"/>
      <c r="CR49" s="592">
        <v>126997796</v>
      </c>
      <c r="CS49" s="593"/>
      <c r="CT49" s="593"/>
      <c r="CU49" s="593"/>
      <c r="CV49" s="593"/>
      <c r="CW49" s="593"/>
      <c r="CX49" s="593"/>
      <c r="CY49" s="594"/>
      <c r="CZ49" s="595">
        <v>100</v>
      </c>
      <c r="DA49" s="596"/>
      <c r="DB49" s="596"/>
      <c r="DC49" s="597"/>
      <c r="DD49" s="598">
        <v>84912373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Jbeb1ixIOPpabMJqs8ie7QFQs3sAkZUtWfE1unf9Mi+HPCDiSx9+ELcMUeF41BzwZLz2RDlUn9F572J4Xts13g==" saltValue="uRS1S2MQyOXOcITl/e5lr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5" zoomScale="55" zoomScaleNormal="55" zoomScaleSheetLayoutView="70" workbookViewId="0">
      <selection activeCell="AU88" sqref="AU88:AY88"/>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9"/>
    </row>
    <row r="6" spans="1:131" s="230"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15">
      <c r="A7" s="231">
        <v>1</v>
      </c>
      <c r="B7" s="1034" t="s">
        <v>374</v>
      </c>
      <c r="C7" s="1035"/>
      <c r="D7" s="1035"/>
      <c r="E7" s="1035"/>
      <c r="F7" s="1035"/>
      <c r="G7" s="1035"/>
      <c r="H7" s="1035"/>
      <c r="I7" s="1035"/>
      <c r="J7" s="1035"/>
      <c r="K7" s="1035"/>
      <c r="L7" s="1035"/>
      <c r="M7" s="1035"/>
      <c r="N7" s="1035"/>
      <c r="O7" s="1035"/>
      <c r="P7" s="1036"/>
      <c r="Q7" s="1089">
        <v>132212</v>
      </c>
      <c r="R7" s="1090"/>
      <c r="S7" s="1090"/>
      <c r="T7" s="1090"/>
      <c r="U7" s="1090"/>
      <c r="V7" s="1090">
        <v>127097</v>
      </c>
      <c r="W7" s="1090"/>
      <c r="X7" s="1090"/>
      <c r="Y7" s="1090"/>
      <c r="Z7" s="1090"/>
      <c r="AA7" s="1090">
        <v>5115</v>
      </c>
      <c r="AB7" s="1090"/>
      <c r="AC7" s="1090"/>
      <c r="AD7" s="1090"/>
      <c r="AE7" s="1091"/>
      <c r="AF7" s="1092">
        <v>4993</v>
      </c>
      <c r="AG7" s="1093"/>
      <c r="AH7" s="1093"/>
      <c r="AI7" s="1093"/>
      <c r="AJ7" s="1094"/>
      <c r="AK7" s="1095">
        <v>176</v>
      </c>
      <c r="AL7" s="1096"/>
      <c r="AM7" s="1096"/>
      <c r="AN7" s="1096"/>
      <c r="AO7" s="1096"/>
      <c r="AP7" s="1096">
        <v>86613</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c r="BS7" s="1086" t="s">
        <v>551</v>
      </c>
      <c r="BT7" s="1087"/>
      <c r="BU7" s="1087"/>
      <c r="BV7" s="1087"/>
      <c r="BW7" s="1087"/>
      <c r="BX7" s="1087"/>
      <c r="BY7" s="1087"/>
      <c r="BZ7" s="1087"/>
      <c r="CA7" s="1087"/>
      <c r="CB7" s="1087"/>
      <c r="CC7" s="1087"/>
      <c r="CD7" s="1087"/>
      <c r="CE7" s="1087"/>
      <c r="CF7" s="1087"/>
      <c r="CG7" s="1099"/>
      <c r="CH7" s="1083">
        <v>-5</v>
      </c>
      <c r="CI7" s="1084"/>
      <c r="CJ7" s="1084"/>
      <c r="CK7" s="1084"/>
      <c r="CL7" s="1085"/>
      <c r="CM7" s="1083">
        <v>106</v>
      </c>
      <c r="CN7" s="1084"/>
      <c r="CO7" s="1084"/>
      <c r="CP7" s="1084"/>
      <c r="CQ7" s="1085"/>
      <c r="CR7" s="1083">
        <v>51</v>
      </c>
      <c r="CS7" s="1084"/>
      <c r="CT7" s="1084"/>
      <c r="CU7" s="1084"/>
      <c r="CV7" s="1085"/>
      <c r="CW7" s="1083">
        <v>28</v>
      </c>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29"/>
    </row>
    <row r="8" spans="1:131" s="230" customFormat="1" ht="26.25" customHeight="1" x14ac:dyDescent="0.15">
      <c r="A8" s="233">
        <v>2</v>
      </c>
      <c r="B8" s="1017" t="s">
        <v>375</v>
      </c>
      <c r="C8" s="1018"/>
      <c r="D8" s="1018"/>
      <c r="E8" s="1018"/>
      <c r="F8" s="1018"/>
      <c r="G8" s="1018"/>
      <c r="H8" s="1018"/>
      <c r="I8" s="1018"/>
      <c r="J8" s="1018"/>
      <c r="K8" s="1018"/>
      <c r="L8" s="1018"/>
      <c r="M8" s="1018"/>
      <c r="N8" s="1018"/>
      <c r="O8" s="1018"/>
      <c r="P8" s="1019"/>
      <c r="Q8" s="1025">
        <v>88</v>
      </c>
      <c r="R8" s="1026"/>
      <c r="S8" s="1026"/>
      <c r="T8" s="1026"/>
      <c r="U8" s="1026"/>
      <c r="V8" s="1026">
        <v>76</v>
      </c>
      <c r="W8" s="1026"/>
      <c r="X8" s="1026"/>
      <c r="Y8" s="1026"/>
      <c r="Z8" s="1026"/>
      <c r="AA8" s="1026">
        <v>12</v>
      </c>
      <c r="AB8" s="1026"/>
      <c r="AC8" s="1026"/>
      <c r="AD8" s="1026"/>
      <c r="AE8" s="1027"/>
      <c r="AF8" s="1022">
        <v>12</v>
      </c>
      <c r="AG8" s="1023"/>
      <c r="AH8" s="1023"/>
      <c r="AI8" s="1023"/>
      <c r="AJ8" s="1024"/>
      <c r="AK8" s="1067">
        <v>54</v>
      </c>
      <c r="AL8" s="1068"/>
      <c r="AM8" s="1068"/>
      <c r="AN8" s="1068"/>
      <c r="AO8" s="1068"/>
      <c r="AP8" s="1068">
        <v>0</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t="s">
        <v>552</v>
      </c>
      <c r="BT8" s="980"/>
      <c r="BU8" s="980"/>
      <c r="BV8" s="980"/>
      <c r="BW8" s="980"/>
      <c r="BX8" s="980"/>
      <c r="BY8" s="980"/>
      <c r="BZ8" s="980"/>
      <c r="CA8" s="980"/>
      <c r="CB8" s="980"/>
      <c r="CC8" s="980"/>
      <c r="CD8" s="980"/>
      <c r="CE8" s="980"/>
      <c r="CF8" s="980"/>
      <c r="CG8" s="1001"/>
      <c r="CH8" s="976">
        <v>-1</v>
      </c>
      <c r="CI8" s="977"/>
      <c r="CJ8" s="977"/>
      <c r="CK8" s="977"/>
      <c r="CL8" s="978"/>
      <c r="CM8" s="976">
        <v>200</v>
      </c>
      <c r="CN8" s="977"/>
      <c r="CO8" s="977"/>
      <c r="CP8" s="977"/>
      <c r="CQ8" s="978"/>
      <c r="CR8" s="976">
        <v>100</v>
      </c>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9"/>
    </row>
    <row r="9" spans="1:131" s="230" customFormat="1" ht="26.25" customHeight="1" x14ac:dyDescent="0.15">
      <c r="A9" s="233">
        <v>3</v>
      </c>
      <c r="B9" s="1017" t="s">
        <v>376</v>
      </c>
      <c r="C9" s="1018"/>
      <c r="D9" s="1018"/>
      <c r="E9" s="1018"/>
      <c r="F9" s="1018"/>
      <c r="G9" s="1018"/>
      <c r="H9" s="1018"/>
      <c r="I9" s="1018"/>
      <c r="J9" s="1018"/>
      <c r="K9" s="1018"/>
      <c r="L9" s="1018"/>
      <c r="M9" s="1018"/>
      <c r="N9" s="1018"/>
      <c r="O9" s="1018"/>
      <c r="P9" s="1019"/>
      <c r="Q9" s="1025">
        <v>220</v>
      </c>
      <c r="R9" s="1026"/>
      <c r="S9" s="1026"/>
      <c r="T9" s="1026"/>
      <c r="U9" s="1026"/>
      <c r="V9" s="1026">
        <v>48</v>
      </c>
      <c r="W9" s="1026"/>
      <c r="X9" s="1026"/>
      <c r="Y9" s="1026"/>
      <c r="Z9" s="1026"/>
      <c r="AA9" s="1026">
        <v>172</v>
      </c>
      <c r="AB9" s="1026"/>
      <c r="AC9" s="1026"/>
      <c r="AD9" s="1026"/>
      <c r="AE9" s="1027"/>
      <c r="AF9" s="1022">
        <v>172</v>
      </c>
      <c r="AG9" s="1023"/>
      <c r="AH9" s="1023"/>
      <c r="AI9" s="1023"/>
      <c r="AJ9" s="1024"/>
      <c r="AK9" s="1067">
        <v>1</v>
      </c>
      <c r="AL9" s="1068"/>
      <c r="AM9" s="1068"/>
      <c r="AN9" s="1068"/>
      <c r="AO9" s="1068"/>
      <c r="AP9" s="1068">
        <v>459</v>
      </c>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t="s">
        <v>553</v>
      </c>
      <c r="BT9" s="980"/>
      <c r="BU9" s="980"/>
      <c r="BV9" s="980"/>
      <c r="BW9" s="980"/>
      <c r="BX9" s="980"/>
      <c r="BY9" s="980"/>
      <c r="BZ9" s="980"/>
      <c r="CA9" s="980"/>
      <c r="CB9" s="980"/>
      <c r="CC9" s="980"/>
      <c r="CD9" s="980"/>
      <c r="CE9" s="980"/>
      <c r="CF9" s="980"/>
      <c r="CG9" s="1001"/>
      <c r="CH9" s="976">
        <v>170</v>
      </c>
      <c r="CI9" s="977"/>
      <c r="CJ9" s="977"/>
      <c r="CK9" s="977"/>
      <c r="CL9" s="978"/>
      <c r="CM9" s="976">
        <v>12113</v>
      </c>
      <c r="CN9" s="977"/>
      <c r="CO9" s="977"/>
      <c r="CP9" s="977"/>
      <c r="CQ9" s="978"/>
      <c r="CR9" s="976">
        <v>9917</v>
      </c>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9"/>
    </row>
    <row r="10" spans="1:131" s="230" customFormat="1" ht="26.25" customHeight="1" x14ac:dyDescent="0.15">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t="s">
        <v>554</v>
      </c>
      <c r="BT10" s="980"/>
      <c r="BU10" s="980"/>
      <c r="BV10" s="980"/>
      <c r="BW10" s="980"/>
      <c r="BX10" s="980"/>
      <c r="BY10" s="980"/>
      <c r="BZ10" s="980"/>
      <c r="CA10" s="980"/>
      <c r="CB10" s="980"/>
      <c r="CC10" s="980"/>
      <c r="CD10" s="980"/>
      <c r="CE10" s="980"/>
      <c r="CF10" s="980"/>
      <c r="CG10" s="1001"/>
      <c r="CH10" s="976">
        <v>25</v>
      </c>
      <c r="CI10" s="977"/>
      <c r="CJ10" s="977"/>
      <c r="CK10" s="977"/>
      <c r="CL10" s="978"/>
      <c r="CM10" s="976">
        <v>396</v>
      </c>
      <c r="CN10" s="977"/>
      <c r="CO10" s="977"/>
      <c r="CP10" s="977"/>
      <c r="CQ10" s="978"/>
      <c r="CR10" s="976">
        <v>48</v>
      </c>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x14ac:dyDescent="0.15">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t="s">
        <v>555</v>
      </c>
      <c r="BT11" s="980"/>
      <c r="BU11" s="980"/>
      <c r="BV11" s="980"/>
      <c r="BW11" s="980"/>
      <c r="BX11" s="980"/>
      <c r="BY11" s="980"/>
      <c r="BZ11" s="980"/>
      <c r="CA11" s="980"/>
      <c r="CB11" s="980"/>
      <c r="CC11" s="980"/>
      <c r="CD11" s="980"/>
      <c r="CE11" s="980"/>
      <c r="CF11" s="980"/>
      <c r="CG11" s="1001"/>
      <c r="CH11" s="976">
        <v>14</v>
      </c>
      <c r="CI11" s="977"/>
      <c r="CJ11" s="977"/>
      <c r="CK11" s="977"/>
      <c r="CL11" s="978"/>
      <c r="CM11" s="976">
        <v>1013</v>
      </c>
      <c r="CN11" s="977"/>
      <c r="CO11" s="977"/>
      <c r="CP11" s="977"/>
      <c r="CQ11" s="978"/>
      <c r="CR11" s="976">
        <v>5</v>
      </c>
      <c r="CS11" s="977"/>
      <c r="CT11" s="977"/>
      <c r="CU11" s="977"/>
      <c r="CV11" s="978"/>
      <c r="CW11" s="976">
        <v>33</v>
      </c>
      <c r="CX11" s="977"/>
      <c r="CY11" s="977"/>
      <c r="CZ11" s="977"/>
      <c r="DA11" s="978"/>
      <c r="DB11" s="976"/>
      <c r="DC11" s="977"/>
      <c r="DD11" s="977"/>
      <c r="DE11" s="977"/>
      <c r="DF11" s="978"/>
      <c r="DG11" s="976">
        <v>6451</v>
      </c>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15">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15">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15">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15">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15">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15">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15">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15">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15">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15">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
      <c r="A23" s="235" t="s">
        <v>378</v>
      </c>
      <c r="B23" s="924" t="s">
        <v>379</v>
      </c>
      <c r="C23" s="925"/>
      <c r="D23" s="925"/>
      <c r="E23" s="925"/>
      <c r="F23" s="925"/>
      <c r="G23" s="925"/>
      <c r="H23" s="925"/>
      <c r="I23" s="925"/>
      <c r="J23" s="925"/>
      <c r="K23" s="925"/>
      <c r="L23" s="925"/>
      <c r="M23" s="925"/>
      <c r="N23" s="925"/>
      <c r="O23" s="925"/>
      <c r="P23" s="935"/>
      <c r="Q23" s="1054">
        <v>132520</v>
      </c>
      <c r="R23" s="1048"/>
      <c r="S23" s="1048"/>
      <c r="T23" s="1048"/>
      <c r="U23" s="1048"/>
      <c r="V23" s="1048">
        <v>127221</v>
      </c>
      <c r="W23" s="1048"/>
      <c r="X23" s="1048"/>
      <c r="Y23" s="1048"/>
      <c r="Z23" s="1048"/>
      <c r="AA23" s="1048">
        <v>5299</v>
      </c>
      <c r="AB23" s="1048"/>
      <c r="AC23" s="1048"/>
      <c r="AD23" s="1048"/>
      <c r="AE23" s="1055"/>
      <c r="AF23" s="1056">
        <v>5177</v>
      </c>
      <c r="AG23" s="1048"/>
      <c r="AH23" s="1048"/>
      <c r="AI23" s="1048"/>
      <c r="AJ23" s="1057"/>
      <c r="AK23" s="1058"/>
      <c r="AL23" s="1059"/>
      <c r="AM23" s="1059"/>
      <c r="AN23" s="1059"/>
      <c r="AO23" s="1059"/>
      <c r="AP23" s="1048">
        <v>87072</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1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364</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7">
        <v>1</v>
      </c>
      <c r="B28" s="1034" t="s">
        <v>390</v>
      </c>
      <c r="C28" s="1035"/>
      <c r="D28" s="1035"/>
      <c r="E28" s="1035"/>
      <c r="F28" s="1035"/>
      <c r="G28" s="1035"/>
      <c r="H28" s="1035"/>
      <c r="I28" s="1035"/>
      <c r="J28" s="1035"/>
      <c r="K28" s="1035"/>
      <c r="L28" s="1035"/>
      <c r="M28" s="1035"/>
      <c r="N28" s="1035"/>
      <c r="O28" s="1035"/>
      <c r="P28" s="1036"/>
      <c r="Q28" s="1037">
        <v>32818</v>
      </c>
      <c r="R28" s="1038"/>
      <c r="S28" s="1038"/>
      <c r="T28" s="1038"/>
      <c r="U28" s="1038"/>
      <c r="V28" s="1038">
        <v>32081</v>
      </c>
      <c r="W28" s="1038"/>
      <c r="X28" s="1038"/>
      <c r="Y28" s="1038"/>
      <c r="Z28" s="1038"/>
      <c r="AA28" s="1038">
        <v>737</v>
      </c>
      <c r="AB28" s="1038"/>
      <c r="AC28" s="1038"/>
      <c r="AD28" s="1038"/>
      <c r="AE28" s="1039"/>
      <c r="AF28" s="1040">
        <v>737</v>
      </c>
      <c r="AG28" s="1038"/>
      <c r="AH28" s="1038"/>
      <c r="AI28" s="1038"/>
      <c r="AJ28" s="1041"/>
      <c r="AK28" s="1029">
        <v>2761</v>
      </c>
      <c r="AL28" s="1030"/>
      <c r="AM28" s="1030"/>
      <c r="AN28" s="1030"/>
      <c r="AO28" s="1030"/>
      <c r="AP28" s="1030" t="s">
        <v>558</v>
      </c>
      <c r="AQ28" s="1030"/>
      <c r="AR28" s="1030"/>
      <c r="AS28" s="1030"/>
      <c r="AT28" s="1030"/>
      <c r="AU28" s="1030" t="s">
        <v>558</v>
      </c>
      <c r="AV28" s="1030"/>
      <c r="AW28" s="1030"/>
      <c r="AX28" s="1030"/>
      <c r="AY28" s="1030"/>
      <c r="AZ28" s="1031" t="s">
        <v>558</v>
      </c>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7">
        <v>2</v>
      </c>
      <c r="B29" s="1017" t="s">
        <v>391</v>
      </c>
      <c r="C29" s="1018"/>
      <c r="D29" s="1018"/>
      <c r="E29" s="1018"/>
      <c r="F29" s="1018"/>
      <c r="G29" s="1018"/>
      <c r="H29" s="1018"/>
      <c r="I29" s="1018"/>
      <c r="J29" s="1018"/>
      <c r="K29" s="1018"/>
      <c r="L29" s="1018"/>
      <c r="M29" s="1018"/>
      <c r="N29" s="1018"/>
      <c r="O29" s="1018"/>
      <c r="P29" s="1019"/>
      <c r="Q29" s="1025">
        <v>27037</v>
      </c>
      <c r="R29" s="1026"/>
      <c r="S29" s="1026"/>
      <c r="T29" s="1026"/>
      <c r="U29" s="1026"/>
      <c r="V29" s="1026">
        <v>26579</v>
      </c>
      <c r="W29" s="1026"/>
      <c r="X29" s="1026"/>
      <c r="Y29" s="1026"/>
      <c r="Z29" s="1026"/>
      <c r="AA29" s="1026">
        <v>458</v>
      </c>
      <c r="AB29" s="1026"/>
      <c r="AC29" s="1026"/>
      <c r="AD29" s="1026"/>
      <c r="AE29" s="1027"/>
      <c r="AF29" s="1022">
        <v>458</v>
      </c>
      <c r="AG29" s="1023"/>
      <c r="AH29" s="1023"/>
      <c r="AI29" s="1023"/>
      <c r="AJ29" s="1024"/>
      <c r="AK29" s="967">
        <v>3617</v>
      </c>
      <c r="AL29" s="958"/>
      <c r="AM29" s="958"/>
      <c r="AN29" s="958"/>
      <c r="AO29" s="958"/>
      <c r="AP29" s="958" t="s">
        <v>558</v>
      </c>
      <c r="AQ29" s="958"/>
      <c r="AR29" s="958"/>
      <c r="AS29" s="958"/>
      <c r="AT29" s="958"/>
      <c r="AU29" s="958" t="s">
        <v>558</v>
      </c>
      <c r="AV29" s="958"/>
      <c r="AW29" s="958"/>
      <c r="AX29" s="958"/>
      <c r="AY29" s="958"/>
      <c r="AZ29" s="1028" t="s">
        <v>558</v>
      </c>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7">
        <v>3</v>
      </c>
      <c r="B30" s="1017" t="s">
        <v>392</v>
      </c>
      <c r="C30" s="1018"/>
      <c r="D30" s="1018"/>
      <c r="E30" s="1018"/>
      <c r="F30" s="1018"/>
      <c r="G30" s="1018"/>
      <c r="H30" s="1018"/>
      <c r="I30" s="1018"/>
      <c r="J30" s="1018"/>
      <c r="K30" s="1018"/>
      <c r="L30" s="1018"/>
      <c r="M30" s="1018"/>
      <c r="N30" s="1018"/>
      <c r="O30" s="1018"/>
      <c r="P30" s="1019"/>
      <c r="Q30" s="1025">
        <v>5365</v>
      </c>
      <c r="R30" s="1026"/>
      <c r="S30" s="1026"/>
      <c r="T30" s="1026"/>
      <c r="U30" s="1026"/>
      <c r="V30" s="1026">
        <v>5326</v>
      </c>
      <c r="W30" s="1026"/>
      <c r="X30" s="1026"/>
      <c r="Y30" s="1026"/>
      <c r="Z30" s="1026"/>
      <c r="AA30" s="1026">
        <v>39</v>
      </c>
      <c r="AB30" s="1026"/>
      <c r="AC30" s="1026"/>
      <c r="AD30" s="1026"/>
      <c r="AE30" s="1027"/>
      <c r="AF30" s="1022">
        <v>39</v>
      </c>
      <c r="AG30" s="1023"/>
      <c r="AH30" s="1023"/>
      <c r="AI30" s="1023"/>
      <c r="AJ30" s="1024"/>
      <c r="AK30" s="967">
        <v>917</v>
      </c>
      <c r="AL30" s="958"/>
      <c r="AM30" s="958"/>
      <c r="AN30" s="958"/>
      <c r="AO30" s="958"/>
      <c r="AP30" s="958" t="s">
        <v>558</v>
      </c>
      <c r="AQ30" s="958"/>
      <c r="AR30" s="958"/>
      <c r="AS30" s="958"/>
      <c r="AT30" s="958"/>
      <c r="AU30" s="958" t="s">
        <v>558</v>
      </c>
      <c r="AV30" s="958"/>
      <c r="AW30" s="958"/>
      <c r="AX30" s="958"/>
      <c r="AY30" s="958"/>
      <c r="AZ30" s="1028" t="s">
        <v>558</v>
      </c>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7">
        <v>4</v>
      </c>
      <c r="B31" s="1017" t="s">
        <v>393</v>
      </c>
      <c r="C31" s="1018"/>
      <c r="D31" s="1018"/>
      <c r="E31" s="1018"/>
      <c r="F31" s="1018"/>
      <c r="G31" s="1018"/>
      <c r="H31" s="1018"/>
      <c r="I31" s="1018"/>
      <c r="J31" s="1018"/>
      <c r="K31" s="1018"/>
      <c r="L31" s="1018"/>
      <c r="M31" s="1018"/>
      <c r="N31" s="1018"/>
      <c r="O31" s="1018"/>
      <c r="P31" s="1019"/>
      <c r="Q31" s="1025">
        <v>133</v>
      </c>
      <c r="R31" s="1026"/>
      <c r="S31" s="1026"/>
      <c r="T31" s="1026"/>
      <c r="U31" s="1026"/>
      <c r="V31" s="1026">
        <v>101</v>
      </c>
      <c r="W31" s="1026"/>
      <c r="X31" s="1026"/>
      <c r="Y31" s="1026"/>
      <c r="Z31" s="1026"/>
      <c r="AA31" s="1026">
        <v>32</v>
      </c>
      <c r="AB31" s="1026"/>
      <c r="AC31" s="1026"/>
      <c r="AD31" s="1026"/>
      <c r="AE31" s="1027"/>
      <c r="AF31" s="1022">
        <v>32</v>
      </c>
      <c r="AG31" s="1023"/>
      <c r="AH31" s="1023"/>
      <c r="AI31" s="1023"/>
      <c r="AJ31" s="1024"/>
      <c r="AK31" s="967">
        <v>0</v>
      </c>
      <c r="AL31" s="958"/>
      <c r="AM31" s="958"/>
      <c r="AN31" s="958"/>
      <c r="AO31" s="958"/>
      <c r="AP31" s="958">
        <v>9</v>
      </c>
      <c r="AQ31" s="958"/>
      <c r="AR31" s="958"/>
      <c r="AS31" s="958"/>
      <c r="AT31" s="958"/>
      <c r="AU31" s="958" t="s">
        <v>558</v>
      </c>
      <c r="AV31" s="958"/>
      <c r="AW31" s="958"/>
      <c r="AX31" s="958"/>
      <c r="AY31" s="958"/>
      <c r="AZ31" s="1028" t="s">
        <v>558</v>
      </c>
      <c r="BA31" s="1028"/>
      <c r="BB31" s="1028"/>
      <c r="BC31" s="1028"/>
      <c r="BD31" s="1028"/>
      <c r="BE31" s="959"/>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7">
        <v>5</v>
      </c>
      <c r="B32" s="1017" t="s">
        <v>394</v>
      </c>
      <c r="C32" s="1018"/>
      <c r="D32" s="1018"/>
      <c r="E32" s="1018"/>
      <c r="F32" s="1018"/>
      <c r="G32" s="1018"/>
      <c r="H32" s="1018"/>
      <c r="I32" s="1018"/>
      <c r="J32" s="1018"/>
      <c r="K32" s="1018"/>
      <c r="L32" s="1018"/>
      <c r="M32" s="1018"/>
      <c r="N32" s="1018"/>
      <c r="O32" s="1018"/>
      <c r="P32" s="1019"/>
      <c r="Q32" s="1025">
        <v>6313</v>
      </c>
      <c r="R32" s="1026"/>
      <c r="S32" s="1026"/>
      <c r="T32" s="1026"/>
      <c r="U32" s="1026"/>
      <c r="V32" s="1026">
        <v>5890</v>
      </c>
      <c r="W32" s="1026"/>
      <c r="X32" s="1026"/>
      <c r="Y32" s="1026"/>
      <c r="Z32" s="1026"/>
      <c r="AA32" s="1026">
        <v>423</v>
      </c>
      <c r="AB32" s="1026"/>
      <c r="AC32" s="1026"/>
      <c r="AD32" s="1026"/>
      <c r="AE32" s="1027"/>
      <c r="AF32" s="1022">
        <v>4781</v>
      </c>
      <c r="AG32" s="1023"/>
      <c r="AH32" s="1023"/>
      <c r="AI32" s="1023"/>
      <c r="AJ32" s="1024"/>
      <c r="AK32" s="967">
        <v>79</v>
      </c>
      <c r="AL32" s="958"/>
      <c r="AM32" s="958"/>
      <c r="AN32" s="958"/>
      <c r="AO32" s="958"/>
      <c r="AP32" s="958">
        <v>7015</v>
      </c>
      <c r="AQ32" s="958"/>
      <c r="AR32" s="958"/>
      <c r="AS32" s="958"/>
      <c r="AT32" s="958"/>
      <c r="AU32" s="958">
        <v>0</v>
      </c>
      <c r="AV32" s="958"/>
      <c r="AW32" s="958"/>
      <c r="AX32" s="958"/>
      <c r="AY32" s="958"/>
      <c r="AZ32" s="1028" t="s">
        <v>556</v>
      </c>
      <c r="BA32" s="1028"/>
      <c r="BB32" s="1028"/>
      <c r="BC32" s="1028"/>
      <c r="BD32" s="1028"/>
      <c r="BE32" s="959" t="s">
        <v>395</v>
      </c>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7">
        <v>6</v>
      </c>
      <c r="B33" s="1017" t="s">
        <v>396</v>
      </c>
      <c r="C33" s="1018"/>
      <c r="D33" s="1018"/>
      <c r="E33" s="1018"/>
      <c r="F33" s="1018"/>
      <c r="G33" s="1018"/>
      <c r="H33" s="1018"/>
      <c r="I33" s="1018"/>
      <c r="J33" s="1018"/>
      <c r="K33" s="1018"/>
      <c r="L33" s="1018"/>
      <c r="M33" s="1018"/>
      <c r="N33" s="1018"/>
      <c r="O33" s="1018"/>
      <c r="P33" s="1019"/>
      <c r="Q33" s="1025">
        <v>5866</v>
      </c>
      <c r="R33" s="1026"/>
      <c r="S33" s="1026"/>
      <c r="T33" s="1026"/>
      <c r="U33" s="1026"/>
      <c r="V33" s="1026">
        <v>5642</v>
      </c>
      <c r="W33" s="1026"/>
      <c r="X33" s="1026"/>
      <c r="Y33" s="1026"/>
      <c r="Z33" s="1026"/>
      <c r="AA33" s="1026">
        <v>224</v>
      </c>
      <c r="AB33" s="1026"/>
      <c r="AC33" s="1026"/>
      <c r="AD33" s="1026"/>
      <c r="AE33" s="1027"/>
      <c r="AF33" s="1022">
        <v>5815</v>
      </c>
      <c r="AG33" s="1023"/>
      <c r="AH33" s="1023"/>
      <c r="AI33" s="1023"/>
      <c r="AJ33" s="1024"/>
      <c r="AK33" s="967">
        <v>2300</v>
      </c>
      <c r="AL33" s="958"/>
      <c r="AM33" s="958"/>
      <c r="AN33" s="958"/>
      <c r="AO33" s="958"/>
      <c r="AP33" s="958">
        <v>13259</v>
      </c>
      <c r="AQ33" s="958"/>
      <c r="AR33" s="958"/>
      <c r="AS33" s="958"/>
      <c r="AT33" s="958"/>
      <c r="AU33" s="958">
        <v>10196</v>
      </c>
      <c r="AV33" s="958"/>
      <c r="AW33" s="958"/>
      <c r="AX33" s="958"/>
      <c r="AY33" s="958"/>
      <c r="AZ33" s="1028" t="s">
        <v>556</v>
      </c>
      <c r="BA33" s="1028"/>
      <c r="BB33" s="1028"/>
      <c r="BC33" s="1028"/>
      <c r="BD33" s="1028"/>
      <c r="BE33" s="959" t="s">
        <v>395</v>
      </c>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7">
        <v>7</v>
      </c>
      <c r="B34" s="1017" t="s">
        <v>397</v>
      </c>
      <c r="C34" s="1018"/>
      <c r="D34" s="1018"/>
      <c r="E34" s="1018"/>
      <c r="F34" s="1018"/>
      <c r="G34" s="1018"/>
      <c r="H34" s="1018"/>
      <c r="I34" s="1018"/>
      <c r="J34" s="1018"/>
      <c r="K34" s="1018"/>
      <c r="L34" s="1018"/>
      <c r="M34" s="1018"/>
      <c r="N34" s="1018"/>
      <c r="O34" s="1018"/>
      <c r="P34" s="1019"/>
      <c r="Q34" s="1025">
        <v>217</v>
      </c>
      <c r="R34" s="1026"/>
      <c r="S34" s="1026"/>
      <c r="T34" s="1026"/>
      <c r="U34" s="1026"/>
      <c r="V34" s="1026">
        <v>189</v>
      </c>
      <c r="W34" s="1026"/>
      <c r="X34" s="1026"/>
      <c r="Y34" s="1026"/>
      <c r="Z34" s="1026"/>
      <c r="AA34" s="1026">
        <v>27</v>
      </c>
      <c r="AB34" s="1026"/>
      <c r="AC34" s="1026"/>
      <c r="AD34" s="1026"/>
      <c r="AE34" s="1027"/>
      <c r="AF34" s="1022">
        <v>27</v>
      </c>
      <c r="AG34" s="1023"/>
      <c r="AH34" s="1023"/>
      <c r="AI34" s="1023"/>
      <c r="AJ34" s="1024"/>
      <c r="AK34" s="967">
        <v>75</v>
      </c>
      <c r="AL34" s="958"/>
      <c r="AM34" s="958"/>
      <c r="AN34" s="958"/>
      <c r="AO34" s="958"/>
      <c r="AP34" s="958">
        <v>785</v>
      </c>
      <c r="AQ34" s="958"/>
      <c r="AR34" s="958"/>
      <c r="AS34" s="958"/>
      <c r="AT34" s="958"/>
      <c r="AU34" s="958">
        <v>785</v>
      </c>
      <c r="AV34" s="958"/>
      <c r="AW34" s="958"/>
      <c r="AX34" s="958"/>
      <c r="AY34" s="958"/>
      <c r="AZ34" s="1028" t="s">
        <v>558</v>
      </c>
      <c r="BA34" s="1028"/>
      <c r="BB34" s="1028"/>
      <c r="BC34" s="1028"/>
      <c r="BD34" s="1028"/>
      <c r="BE34" s="959" t="s">
        <v>398</v>
      </c>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7">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399</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5" t="s">
        <v>378</v>
      </c>
      <c r="B63" s="924" t="s">
        <v>400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11889</v>
      </c>
      <c r="AG63" s="946"/>
      <c r="AH63" s="946"/>
      <c r="AI63" s="946"/>
      <c r="AJ63" s="1009"/>
      <c r="AK63" s="1010"/>
      <c r="AL63" s="950"/>
      <c r="AM63" s="950"/>
      <c r="AN63" s="950"/>
      <c r="AO63" s="950"/>
      <c r="AP63" s="946">
        <v>21068</v>
      </c>
      <c r="AQ63" s="946"/>
      <c r="AR63" s="946"/>
      <c r="AS63" s="946"/>
      <c r="AT63" s="946"/>
      <c r="AU63" s="946">
        <v>10981</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402</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403</v>
      </c>
      <c r="AV66" s="989"/>
      <c r="AW66" s="989"/>
      <c r="AX66" s="989"/>
      <c r="AY66" s="990"/>
      <c r="AZ66" s="988" t="s">
        <v>364</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1">
        <v>1</v>
      </c>
      <c r="B68" s="972" t="s">
        <v>557</v>
      </c>
      <c r="C68" s="973"/>
      <c r="D68" s="973"/>
      <c r="E68" s="973"/>
      <c r="F68" s="973"/>
      <c r="G68" s="973"/>
      <c r="H68" s="973"/>
      <c r="I68" s="973"/>
      <c r="J68" s="973"/>
      <c r="K68" s="973"/>
      <c r="L68" s="973"/>
      <c r="M68" s="973"/>
      <c r="N68" s="973"/>
      <c r="O68" s="973"/>
      <c r="P68" s="974"/>
      <c r="Q68" s="975">
        <v>5570</v>
      </c>
      <c r="R68" s="969"/>
      <c r="S68" s="969"/>
      <c r="T68" s="969"/>
      <c r="U68" s="969"/>
      <c r="V68" s="969">
        <v>5353</v>
      </c>
      <c r="W68" s="969"/>
      <c r="X68" s="969"/>
      <c r="Y68" s="969"/>
      <c r="Z68" s="969"/>
      <c r="AA68" s="969">
        <v>217</v>
      </c>
      <c r="AB68" s="969"/>
      <c r="AC68" s="969"/>
      <c r="AD68" s="969"/>
      <c r="AE68" s="969"/>
      <c r="AF68" s="969">
        <v>177</v>
      </c>
      <c r="AG68" s="969"/>
      <c r="AH68" s="969"/>
      <c r="AI68" s="969"/>
      <c r="AJ68" s="969"/>
      <c r="AK68" s="969">
        <v>0</v>
      </c>
      <c r="AL68" s="969"/>
      <c r="AM68" s="969"/>
      <c r="AN68" s="969"/>
      <c r="AO68" s="969"/>
      <c r="AP68" s="969">
        <v>1600</v>
      </c>
      <c r="AQ68" s="969"/>
      <c r="AR68" s="969"/>
      <c r="AS68" s="969"/>
      <c r="AT68" s="969"/>
      <c r="AU68" s="969">
        <v>1432</v>
      </c>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3">
        <v>2</v>
      </c>
      <c r="B69" s="961" t="s">
        <v>564</v>
      </c>
      <c r="C69" s="962"/>
      <c r="D69" s="962"/>
      <c r="E69" s="962"/>
      <c r="F69" s="962"/>
      <c r="G69" s="962"/>
      <c r="H69" s="962"/>
      <c r="I69" s="962"/>
      <c r="J69" s="962"/>
      <c r="K69" s="962"/>
      <c r="L69" s="962"/>
      <c r="M69" s="962"/>
      <c r="N69" s="962"/>
      <c r="O69" s="962"/>
      <c r="P69" s="963"/>
      <c r="Q69" s="964">
        <v>2562.1930000000002</v>
      </c>
      <c r="R69" s="958"/>
      <c r="S69" s="958"/>
      <c r="T69" s="958"/>
      <c r="U69" s="958"/>
      <c r="V69" s="958">
        <v>2538.2570000000001</v>
      </c>
      <c r="W69" s="958"/>
      <c r="X69" s="958"/>
      <c r="Y69" s="958"/>
      <c r="Z69" s="958"/>
      <c r="AA69" s="958">
        <v>23.936</v>
      </c>
      <c r="AB69" s="958"/>
      <c r="AC69" s="958"/>
      <c r="AD69" s="958"/>
      <c r="AE69" s="958"/>
      <c r="AF69" s="958">
        <v>23.936</v>
      </c>
      <c r="AG69" s="958"/>
      <c r="AH69" s="958"/>
      <c r="AI69" s="958"/>
      <c r="AJ69" s="958"/>
      <c r="AK69" s="958" t="s">
        <v>491</v>
      </c>
      <c r="AL69" s="958"/>
      <c r="AM69" s="958"/>
      <c r="AN69" s="958"/>
      <c r="AO69" s="958"/>
      <c r="AP69" s="958" t="s">
        <v>491</v>
      </c>
      <c r="AQ69" s="958"/>
      <c r="AR69" s="958"/>
      <c r="AS69" s="958"/>
      <c r="AT69" s="958"/>
      <c r="AU69" s="958" t="s">
        <v>491</v>
      </c>
      <c r="AV69" s="958"/>
      <c r="AW69" s="958"/>
      <c r="AX69" s="958"/>
      <c r="AY69" s="958"/>
      <c r="AZ69" s="959" t="s">
        <v>567</v>
      </c>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3">
        <v>3</v>
      </c>
      <c r="B70" s="961" t="s">
        <v>565</v>
      </c>
      <c r="C70" s="962"/>
      <c r="D70" s="962"/>
      <c r="E70" s="962"/>
      <c r="F70" s="962"/>
      <c r="G70" s="962"/>
      <c r="H70" s="962"/>
      <c r="I70" s="962"/>
      <c r="J70" s="962"/>
      <c r="K70" s="962"/>
      <c r="L70" s="962"/>
      <c r="M70" s="962"/>
      <c r="N70" s="962"/>
      <c r="O70" s="962"/>
      <c r="P70" s="963"/>
      <c r="Q70" s="964">
        <v>880772.72400000005</v>
      </c>
      <c r="R70" s="958"/>
      <c r="S70" s="958"/>
      <c r="T70" s="958"/>
      <c r="U70" s="958"/>
      <c r="V70" s="958">
        <v>869976.28099999996</v>
      </c>
      <c r="W70" s="958"/>
      <c r="X70" s="958"/>
      <c r="Y70" s="958"/>
      <c r="Z70" s="958"/>
      <c r="AA70" s="958">
        <v>10796.442999999999</v>
      </c>
      <c r="AB70" s="958"/>
      <c r="AC70" s="958"/>
      <c r="AD70" s="958"/>
      <c r="AE70" s="958"/>
      <c r="AF70" s="958">
        <v>10571.001</v>
      </c>
      <c r="AG70" s="958"/>
      <c r="AH70" s="958"/>
      <c r="AI70" s="958"/>
      <c r="AJ70" s="958"/>
      <c r="AK70" s="958">
        <v>5497.5929999999998</v>
      </c>
      <c r="AL70" s="958"/>
      <c r="AM70" s="958"/>
      <c r="AN70" s="958"/>
      <c r="AO70" s="958"/>
      <c r="AP70" s="958" t="s">
        <v>491</v>
      </c>
      <c r="AQ70" s="958"/>
      <c r="AR70" s="958"/>
      <c r="AS70" s="958"/>
      <c r="AT70" s="958"/>
      <c r="AU70" s="958" t="s">
        <v>491</v>
      </c>
      <c r="AV70" s="958"/>
      <c r="AW70" s="958"/>
      <c r="AX70" s="958"/>
      <c r="AY70" s="958"/>
      <c r="AZ70" s="959" t="s">
        <v>568</v>
      </c>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3">
        <v>4</v>
      </c>
      <c r="B71" s="961" t="s">
        <v>566</v>
      </c>
      <c r="C71" s="962"/>
      <c r="D71" s="962"/>
      <c r="E71" s="962"/>
      <c r="F71" s="962"/>
      <c r="G71" s="962"/>
      <c r="H71" s="962"/>
      <c r="I71" s="962"/>
      <c r="J71" s="962"/>
      <c r="K71" s="962"/>
      <c r="L71" s="962"/>
      <c r="M71" s="962"/>
      <c r="N71" s="962"/>
      <c r="O71" s="962"/>
      <c r="P71" s="963"/>
      <c r="Q71" s="964">
        <v>288.60700000000003</v>
      </c>
      <c r="R71" s="958"/>
      <c r="S71" s="958"/>
      <c r="T71" s="958"/>
      <c r="U71" s="958"/>
      <c r="V71" s="958">
        <v>262.45100000000002</v>
      </c>
      <c r="W71" s="958"/>
      <c r="X71" s="958"/>
      <c r="Y71" s="958"/>
      <c r="Z71" s="958"/>
      <c r="AA71" s="958">
        <v>26.155999999999999</v>
      </c>
      <c r="AB71" s="958"/>
      <c r="AC71" s="958"/>
      <c r="AD71" s="958"/>
      <c r="AE71" s="958"/>
      <c r="AF71" s="958">
        <v>26.155999999999999</v>
      </c>
      <c r="AG71" s="958"/>
      <c r="AH71" s="958"/>
      <c r="AI71" s="958"/>
      <c r="AJ71" s="958"/>
      <c r="AK71" s="958">
        <v>3.9809999999999999</v>
      </c>
      <c r="AL71" s="958"/>
      <c r="AM71" s="958"/>
      <c r="AN71" s="958"/>
      <c r="AO71" s="958"/>
      <c r="AP71" s="958" t="s">
        <v>491</v>
      </c>
      <c r="AQ71" s="958"/>
      <c r="AR71" s="958"/>
      <c r="AS71" s="958"/>
      <c r="AT71" s="958"/>
      <c r="AU71" s="958" t="s">
        <v>491</v>
      </c>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3">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3">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3">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3">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3">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5" t="s">
        <v>378</v>
      </c>
      <c r="B88" s="924" t="s">
        <v>404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10798</v>
      </c>
      <c r="AG88" s="946"/>
      <c r="AH88" s="946"/>
      <c r="AI88" s="946"/>
      <c r="AJ88" s="946"/>
      <c r="AK88" s="950"/>
      <c r="AL88" s="950"/>
      <c r="AM88" s="950"/>
      <c r="AN88" s="950"/>
      <c r="AO88" s="950"/>
      <c r="AP88" s="946">
        <v>1600</v>
      </c>
      <c r="AQ88" s="946"/>
      <c r="AR88" s="946"/>
      <c r="AS88" s="946"/>
      <c r="AT88" s="946"/>
      <c r="AU88" s="946">
        <v>1432</v>
      </c>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924" t="s">
        <v>405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10121</v>
      </c>
      <c r="CS102" s="940"/>
      <c r="CT102" s="940"/>
      <c r="CU102" s="940"/>
      <c r="CV102" s="941"/>
      <c r="CW102" s="939">
        <v>61</v>
      </c>
      <c r="CX102" s="940"/>
      <c r="CY102" s="940"/>
      <c r="CZ102" s="940"/>
      <c r="DA102" s="941"/>
      <c r="DB102" s="939"/>
      <c r="DC102" s="940"/>
      <c r="DD102" s="940"/>
      <c r="DE102" s="940"/>
      <c r="DF102" s="941"/>
      <c r="DG102" s="939">
        <v>6451</v>
      </c>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406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407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410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412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413</v>
      </c>
      <c r="AB109" s="883"/>
      <c r="AC109" s="883"/>
      <c r="AD109" s="883"/>
      <c r="AE109" s="884"/>
      <c r="AF109" s="885" t="s">
        <v>414</v>
      </c>
      <c r="AG109" s="883"/>
      <c r="AH109" s="883"/>
      <c r="AI109" s="883"/>
      <c r="AJ109" s="884"/>
      <c r="AK109" s="885" t="s">
        <v>294</v>
      </c>
      <c r="AL109" s="883"/>
      <c r="AM109" s="883"/>
      <c r="AN109" s="883"/>
      <c r="AO109" s="884"/>
      <c r="AP109" s="885" t="s">
        <v>415</v>
      </c>
      <c r="AQ109" s="883"/>
      <c r="AR109" s="883"/>
      <c r="AS109" s="883"/>
      <c r="AT109" s="916"/>
      <c r="AU109" s="882" t="s">
        <v>412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413</v>
      </c>
      <c r="BR109" s="883"/>
      <c r="BS109" s="883"/>
      <c r="BT109" s="883"/>
      <c r="BU109" s="884"/>
      <c r="BV109" s="885" t="s">
        <v>414</v>
      </c>
      <c r="BW109" s="883"/>
      <c r="BX109" s="883"/>
      <c r="BY109" s="883"/>
      <c r="BZ109" s="884"/>
      <c r="CA109" s="885" t="s">
        <v>294</v>
      </c>
      <c r="CB109" s="883"/>
      <c r="CC109" s="883"/>
      <c r="CD109" s="883"/>
      <c r="CE109" s="884"/>
      <c r="CF109" s="923" t="s">
        <v>415</v>
      </c>
      <c r="CG109" s="923"/>
      <c r="CH109" s="923"/>
      <c r="CI109" s="923"/>
      <c r="CJ109" s="923"/>
      <c r="CK109" s="885" t="s">
        <v>416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413</v>
      </c>
      <c r="DH109" s="883"/>
      <c r="DI109" s="883"/>
      <c r="DJ109" s="883"/>
      <c r="DK109" s="884"/>
      <c r="DL109" s="885" t="s">
        <v>414</v>
      </c>
      <c r="DM109" s="883"/>
      <c r="DN109" s="883"/>
      <c r="DO109" s="883"/>
      <c r="DP109" s="884"/>
      <c r="DQ109" s="885" t="s">
        <v>294</v>
      </c>
      <c r="DR109" s="883"/>
      <c r="DS109" s="883"/>
      <c r="DT109" s="883"/>
      <c r="DU109" s="884"/>
      <c r="DV109" s="885" t="s">
        <v>415</v>
      </c>
      <c r="DW109" s="883"/>
      <c r="DX109" s="883"/>
      <c r="DY109" s="883"/>
      <c r="DZ109" s="916"/>
    </row>
    <row r="110" spans="1:131" s="224" customFormat="1" ht="26.25" customHeight="1" x14ac:dyDescent="0.15">
      <c r="A110" s="794" t="s">
        <v>417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11085044</v>
      </c>
      <c r="AB110" s="876"/>
      <c r="AC110" s="876"/>
      <c r="AD110" s="876"/>
      <c r="AE110" s="877"/>
      <c r="AF110" s="878">
        <v>10996172</v>
      </c>
      <c r="AG110" s="876"/>
      <c r="AH110" s="876"/>
      <c r="AI110" s="876"/>
      <c r="AJ110" s="877"/>
      <c r="AK110" s="878">
        <v>10792968</v>
      </c>
      <c r="AL110" s="876"/>
      <c r="AM110" s="876"/>
      <c r="AN110" s="876"/>
      <c r="AO110" s="877"/>
      <c r="AP110" s="879">
        <v>17</v>
      </c>
      <c r="AQ110" s="880"/>
      <c r="AR110" s="880"/>
      <c r="AS110" s="880"/>
      <c r="AT110" s="881"/>
      <c r="AU110" s="917" t="s">
        <v>69</v>
      </c>
      <c r="AV110" s="918"/>
      <c r="AW110" s="918"/>
      <c r="AX110" s="918"/>
      <c r="AY110" s="918"/>
      <c r="AZ110" s="847" t="s">
        <v>418</v>
      </c>
      <c r="BA110" s="795"/>
      <c r="BB110" s="795"/>
      <c r="BC110" s="795"/>
      <c r="BD110" s="795"/>
      <c r="BE110" s="795"/>
      <c r="BF110" s="795"/>
      <c r="BG110" s="795"/>
      <c r="BH110" s="795"/>
      <c r="BI110" s="795"/>
      <c r="BJ110" s="795"/>
      <c r="BK110" s="795"/>
      <c r="BL110" s="795"/>
      <c r="BM110" s="795"/>
      <c r="BN110" s="795"/>
      <c r="BO110" s="795"/>
      <c r="BP110" s="796"/>
      <c r="BQ110" s="848">
        <v>96991412</v>
      </c>
      <c r="BR110" s="829"/>
      <c r="BS110" s="829"/>
      <c r="BT110" s="829"/>
      <c r="BU110" s="829"/>
      <c r="BV110" s="829">
        <v>91331405</v>
      </c>
      <c r="BW110" s="829"/>
      <c r="BX110" s="829"/>
      <c r="BY110" s="829"/>
      <c r="BZ110" s="829"/>
      <c r="CA110" s="829">
        <v>87072409</v>
      </c>
      <c r="CB110" s="829"/>
      <c r="CC110" s="829"/>
      <c r="CD110" s="829"/>
      <c r="CE110" s="829"/>
      <c r="CF110" s="853">
        <v>136.9</v>
      </c>
      <c r="CG110" s="854"/>
      <c r="CH110" s="854"/>
      <c r="CI110" s="854"/>
      <c r="CJ110" s="854"/>
      <c r="CK110" s="913" t="s">
        <v>419</v>
      </c>
      <c r="CL110" s="806"/>
      <c r="CM110" s="847" t="s">
        <v>420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613526</v>
      </c>
      <c r="DH110" s="829"/>
      <c r="DI110" s="829"/>
      <c r="DJ110" s="829"/>
      <c r="DK110" s="829"/>
      <c r="DL110" s="829">
        <v>512646</v>
      </c>
      <c r="DM110" s="829"/>
      <c r="DN110" s="829"/>
      <c r="DO110" s="829"/>
      <c r="DP110" s="829"/>
      <c r="DQ110" s="829">
        <v>410007</v>
      </c>
      <c r="DR110" s="829"/>
      <c r="DS110" s="829"/>
      <c r="DT110" s="829"/>
      <c r="DU110" s="829"/>
      <c r="DV110" s="830">
        <v>0.6</v>
      </c>
      <c r="DW110" s="830"/>
      <c r="DX110" s="830"/>
      <c r="DY110" s="830"/>
      <c r="DZ110" s="831"/>
    </row>
    <row r="111" spans="1:131" s="224" customFormat="1" ht="26.25" customHeight="1" x14ac:dyDescent="0.15">
      <c r="A111" s="761" t="s">
        <v>421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422</v>
      </c>
      <c r="BA111" s="739"/>
      <c r="BB111" s="739"/>
      <c r="BC111" s="739"/>
      <c r="BD111" s="739"/>
      <c r="BE111" s="739"/>
      <c r="BF111" s="739"/>
      <c r="BG111" s="739"/>
      <c r="BH111" s="739"/>
      <c r="BI111" s="739"/>
      <c r="BJ111" s="739"/>
      <c r="BK111" s="739"/>
      <c r="BL111" s="739"/>
      <c r="BM111" s="739"/>
      <c r="BN111" s="739"/>
      <c r="BO111" s="739"/>
      <c r="BP111" s="740"/>
      <c r="BQ111" s="803">
        <v>9366142</v>
      </c>
      <c r="BR111" s="804"/>
      <c r="BS111" s="804"/>
      <c r="BT111" s="804"/>
      <c r="BU111" s="804"/>
      <c r="BV111" s="804">
        <v>9892686</v>
      </c>
      <c r="BW111" s="804"/>
      <c r="BX111" s="804"/>
      <c r="BY111" s="804"/>
      <c r="BZ111" s="804"/>
      <c r="CA111" s="804">
        <v>8363766</v>
      </c>
      <c r="CB111" s="804"/>
      <c r="CC111" s="804"/>
      <c r="CD111" s="804"/>
      <c r="CE111" s="804"/>
      <c r="CF111" s="862">
        <v>13.1</v>
      </c>
      <c r="CG111" s="863"/>
      <c r="CH111" s="863"/>
      <c r="CI111" s="863"/>
      <c r="CJ111" s="863"/>
      <c r="CK111" s="914"/>
      <c r="CL111" s="808"/>
      <c r="CM111" s="802" t="s">
        <v>423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v>123663</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15">
      <c r="A112" s="899" t="s">
        <v>424</v>
      </c>
      <c r="B112" s="900"/>
      <c r="C112" s="739" t="s">
        <v>425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426</v>
      </c>
      <c r="BA112" s="739"/>
      <c r="BB112" s="739"/>
      <c r="BC112" s="739"/>
      <c r="BD112" s="739"/>
      <c r="BE112" s="739"/>
      <c r="BF112" s="739"/>
      <c r="BG112" s="739"/>
      <c r="BH112" s="739"/>
      <c r="BI112" s="739"/>
      <c r="BJ112" s="739"/>
      <c r="BK112" s="739"/>
      <c r="BL112" s="739"/>
      <c r="BM112" s="739"/>
      <c r="BN112" s="739"/>
      <c r="BO112" s="739"/>
      <c r="BP112" s="740"/>
      <c r="BQ112" s="803">
        <v>11192663</v>
      </c>
      <c r="BR112" s="804"/>
      <c r="BS112" s="804"/>
      <c r="BT112" s="804"/>
      <c r="BU112" s="804"/>
      <c r="BV112" s="804">
        <v>11004169</v>
      </c>
      <c r="BW112" s="804"/>
      <c r="BX112" s="804"/>
      <c r="BY112" s="804"/>
      <c r="BZ112" s="804"/>
      <c r="CA112" s="804">
        <v>10980737</v>
      </c>
      <c r="CB112" s="804"/>
      <c r="CC112" s="804"/>
      <c r="CD112" s="804"/>
      <c r="CE112" s="804"/>
      <c r="CF112" s="862">
        <v>17.3</v>
      </c>
      <c r="CG112" s="863"/>
      <c r="CH112" s="863"/>
      <c r="CI112" s="863"/>
      <c r="CJ112" s="863"/>
      <c r="CK112" s="914"/>
      <c r="CL112" s="808"/>
      <c r="CM112" s="802" t="s">
        <v>427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15">
      <c r="A113" s="901"/>
      <c r="B113" s="902"/>
      <c r="C113" s="739" t="s">
        <v>428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1103366</v>
      </c>
      <c r="AB113" s="906"/>
      <c r="AC113" s="906"/>
      <c r="AD113" s="906"/>
      <c r="AE113" s="907"/>
      <c r="AF113" s="908">
        <v>1098492</v>
      </c>
      <c r="AG113" s="906"/>
      <c r="AH113" s="906"/>
      <c r="AI113" s="906"/>
      <c r="AJ113" s="907"/>
      <c r="AK113" s="908">
        <v>1081642</v>
      </c>
      <c r="AL113" s="906"/>
      <c r="AM113" s="906"/>
      <c r="AN113" s="906"/>
      <c r="AO113" s="907"/>
      <c r="AP113" s="909">
        <v>1.7</v>
      </c>
      <c r="AQ113" s="910"/>
      <c r="AR113" s="910"/>
      <c r="AS113" s="910"/>
      <c r="AT113" s="911"/>
      <c r="AU113" s="919"/>
      <c r="AV113" s="920"/>
      <c r="AW113" s="920"/>
      <c r="AX113" s="920"/>
      <c r="AY113" s="920"/>
      <c r="AZ113" s="802" t="s">
        <v>429</v>
      </c>
      <c r="BA113" s="739"/>
      <c r="BB113" s="739"/>
      <c r="BC113" s="739"/>
      <c r="BD113" s="739"/>
      <c r="BE113" s="739"/>
      <c r="BF113" s="739"/>
      <c r="BG113" s="739"/>
      <c r="BH113" s="739"/>
      <c r="BI113" s="739"/>
      <c r="BJ113" s="739"/>
      <c r="BK113" s="739"/>
      <c r="BL113" s="739"/>
      <c r="BM113" s="739"/>
      <c r="BN113" s="739"/>
      <c r="BO113" s="739"/>
      <c r="BP113" s="740"/>
      <c r="BQ113" s="803">
        <v>1190337</v>
      </c>
      <c r="BR113" s="804"/>
      <c r="BS113" s="804"/>
      <c r="BT113" s="804"/>
      <c r="BU113" s="804"/>
      <c r="BV113" s="804">
        <v>1291263</v>
      </c>
      <c r="BW113" s="804"/>
      <c r="BX113" s="804"/>
      <c r="BY113" s="804"/>
      <c r="BZ113" s="804"/>
      <c r="CA113" s="804">
        <v>1431574</v>
      </c>
      <c r="CB113" s="804"/>
      <c r="CC113" s="804"/>
      <c r="CD113" s="804"/>
      <c r="CE113" s="804"/>
      <c r="CF113" s="862">
        <v>2.2999999999999998</v>
      </c>
      <c r="CG113" s="863"/>
      <c r="CH113" s="863"/>
      <c r="CI113" s="863"/>
      <c r="CJ113" s="863"/>
      <c r="CK113" s="914"/>
      <c r="CL113" s="808"/>
      <c r="CM113" s="802" t="s">
        <v>430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431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215805</v>
      </c>
      <c r="AB114" s="767"/>
      <c r="AC114" s="767"/>
      <c r="AD114" s="767"/>
      <c r="AE114" s="768"/>
      <c r="AF114" s="769">
        <v>204127</v>
      </c>
      <c r="AG114" s="767"/>
      <c r="AH114" s="767"/>
      <c r="AI114" s="767"/>
      <c r="AJ114" s="768"/>
      <c r="AK114" s="769">
        <v>189187</v>
      </c>
      <c r="AL114" s="767"/>
      <c r="AM114" s="767"/>
      <c r="AN114" s="767"/>
      <c r="AO114" s="768"/>
      <c r="AP114" s="811">
        <v>0.3</v>
      </c>
      <c r="AQ114" s="812"/>
      <c r="AR114" s="812"/>
      <c r="AS114" s="812"/>
      <c r="AT114" s="813"/>
      <c r="AU114" s="919"/>
      <c r="AV114" s="920"/>
      <c r="AW114" s="920"/>
      <c r="AX114" s="920"/>
      <c r="AY114" s="920"/>
      <c r="AZ114" s="802" t="s">
        <v>432</v>
      </c>
      <c r="BA114" s="739"/>
      <c r="BB114" s="739"/>
      <c r="BC114" s="739"/>
      <c r="BD114" s="739"/>
      <c r="BE114" s="739"/>
      <c r="BF114" s="739"/>
      <c r="BG114" s="739"/>
      <c r="BH114" s="739"/>
      <c r="BI114" s="739"/>
      <c r="BJ114" s="739"/>
      <c r="BK114" s="739"/>
      <c r="BL114" s="739"/>
      <c r="BM114" s="739"/>
      <c r="BN114" s="739"/>
      <c r="BO114" s="739"/>
      <c r="BP114" s="740"/>
      <c r="BQ114" s="803">
        <v>14056560</v>
      </c>
      <c r="BR114" s="804"/>
      <c r="BS114" s="804"/>
      <c r="BT114" s="804"/>
      <c r="BU114" s="804"/>
      <c r="BV114" s="804">
        <v>14145241</v>
      </c>
      <c r="BW114" s="804"/>
      <c r="BX114" s="804"/>
      <c r="BY114" s="804"/>
      <c r="BZ114" s="804"/>
      <c r="CA114" s="804">
        <v>14893315</v>
      </c>
      <c r="CB114" s="804"/>
      <c r="CC114" s="804"/>
      <c r="CD114" s="804"/>
      <c r="CE114" s="804"/>
      <c r="CF114" s="862">
        <v>23.4</v>
      </c>
      <c r="CG114" s="863"/>
      <c r="CH114" s="863"/>
      <c r="CI114" s="863"/>
      <c r="CJ114" s="863"/>
      <c r="CK114" s="914"/>
      <c r="CL114" s="808"/>
      <c r="CM114" s="802" t="s">
        <v>433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434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285571</v>
      </c>
      <c r="AB115" s="906"/>
      <c r="AC115" s="906"/>
      <c r="AD115" s="906"/>
      <c r="AE115" s="907"/>
      <c r="AF115" s="908">
        <v>354478</v>
      </c>
      <c r="AG115" s="906"/>
      <c r="AH115" s="906"/>
      <c r="AI115" s="906"/>
      <c r="AJ115" s="907"/>
      <c r="AK115" s="908">
        <v>227143</v>
      </c>
      <c r="AL115" s="906"/>
      <c r="AM115" s="906"/>
      <c r="AN115" s="906"/>
      <c r="AO115" s="907"/>
      <c r="AP115" s="909">
        <v>0.4</v>
      </c>
      <c r="AQ115" s="910"/>
      <c r="AR115" s="910"/>
      <c r="AS115" s="910"/>
      <c r="AT115" s="911"/>
      <c r="AU115" s="919"/>
      <c r="AV115" s="920"/>
      <c r="AW115" s="920"/>
      <c r="AX115" s="920"/>
      <c r="AY115" s="920"/>
      <c r="AZ115" s="802" t="s">
        <v>435</v>
      </c>
      <c r="BA115" s="739"/>
      <c r="BB115" s="739"/>
      <c r="BC115" s="739"/>
      <c r="BD115" s="739"/>
      <c r="BE115" s="739"/>
      <c r="BF115" s="739"/>
      <c r="BG115" s="739"/>
      <c r="BH115" s="739"/>
      <c r="BI115" s="739"/>
      <c r="BJ115" s="739"/>
      <c r="BK115" s="739"/>
      <c r="BL115" s="739"/>
      <c r="BM115" s="739"/>
      <c r="BN115" s="739"/>
      <c r="BO115" s="739"/>
      <c r="BP115" s="740"/>
      <c r="BQ115" s="803">
        <v>8934</v>
      </c>
      <c r="BR115" s="804"/>
      <c r="BS115" s="804"/>
      <c r="BT115" s="804"/>
      <c r="BU115" s="804"/>
      <c r="BV115" s="804" t="s">
        <v>122</v>
      </c>
      <c r="BW115" s="804"/>
      <c r="BX115" s="804"/>
      <c r="BY115" s="804"/>
      <c r="BZ115" s="804"/>
      <c r="CA115" s="804">
        <v>2140</v>
      </c>
      <c r="CB115" s="804"/>
      <c r="CC115" s="804"/>
      <c r="CD115" s="804"/>
      <c r="CE115" s="804"/>
      <c r="CF115" s="862">
        <v>0</v>
      </c>
      <c r="CG115" s="863"/>
      <c r="CH115" s="863"/>
      <c r="CI115" s="863"/>
      <c r="CJ115" s="863"/>
      <c r="CK115" s="914"/>
      <c r="CL115" s="808"/>
      <c r="CM115" s="802" t="s">
        <v>436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8471315</v>
      </c>
      <c r="DH115" s="767"/>
      <c r="DI115" s="767"/>
      <c r="DJ115" s="767"/>
      <c r="DK115" s="768"/>
      <c r="DL115" s="769">
        <v>8777543</v>
      </c>
      <c r="DM115" s="767"/>
      <c r="DN115" s="767"/>
      <c r="DO115" s="767"/>
      <c r="DP115" s="768"/>
      <c r="DQ115" s="769">
        <v>7363400</v>
      </c>
      <c r="DR115" s="767"/>
      <c r="DS115" s="767"/>
      <c r="DT115" s="767"/>
      <c r="DU115" s="768"/>
      <c r="DV115" s="811">
        <v>11.6</v>
      </c>
      <c r="DW115" s="812"/>
      <c r="DX115" s="812"/>
      <c r="DY115" s="812"/>
      <c r="DZ115" s="813"/>
    </row>
    <row r="116" spans="1:130" s="224" customFormat="1" ht="26.25" customHeight="1" x14ac:dyDescent="0.15">
      <c r="A116" s="903"/>
      <c r="B116" s="904"/>
      <c r="C116" s="826" t="s">
        <v>437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440</v>
      </c>
      <c r="Z117" s="884"/>
      <c r="AA117" s="889">
        <v>12689786</v>
      </c>
      <c r="AB117" s="890"/>
      <c r="AC117" s="890"/>
      <c r="AD117" s="890"/>
      <c r="AE117" s="891"/>
      <c r="AF117" s="892">
        <v>12653269</v>
      </c>
      <c r="AG117" s="890"/>
      <c r="AH117" s="890"/>
      <c r="AI117" s="890"/>
      <c r="AJ117" s="891"/>
      <c r="AK117" s="892">
        <v>12290940</v>
      </c>
      <c r="AL117" s="890"/>
      <c r="AM117" s="890"/>
      <c r="AN117" s="890"/>
      <c r="AO117" s="891"/>
      <c r="AP117" s="893"/>
      <c r="AQ117" s="894"/>
      <c r="AR117" s="894"/>
      <c r="AS117" s="894"/>
      <c r="AT117" s="895"/>
      <c r="AU117" s="919"/>
      <c r="AV117" s="920"/>
      <c r="AW117" s="920"/>
      <c r="AX117" s="920"/>
      <c r="AY117" s="920"/>
      <c r="AZ117" s="850" t="s">
        <v>441</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416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413</v>
      </c>
      <c r="AB118" s="883"/>
      <c r="AC118" s="883"/>
      <c r="AD118" s="883"/>
      <c r="AE118" s="884"/>
      <c r="AF118" s="885" t="s">
        <v>414</v>
      </c>
      <c r="AG118" s="883"/>
      <c r="AH118" s="883"/>
      <c r="AI118" s="883"/>
      <c r="AJ118" s="884"/>
      <c r="AK118" s="885" t="s">
        <v>294</v>
      </c>
      <c r="AL118" s="883"/>
      <c r="AM118" s="883"/>
      <c r="AN118" s="883"/>
      <c r="AO118" s="884"/>
      <c r="AP118" s="886" t="s">
        <v>415</v>
      </c>
      <c r="AQ118" s="887"/>
      <c r="AR118" s="887"/>
      <c r="AS118" s="887"/>
      <c r="AT118" s="888"/>
      <c r="AU118" s="919"/>
      <c r="AV118" s="920"/>
      <c r="AW118" s="920"/>
      <c r="AX118" s="920"/>
      <c r="AY118" s="920"/>
      <c r="AZ118" s="825" t="s">
        <v>443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419</v>
      </c>
      <c r="B119" s="806"/>
      <c r="C119" s="847" t="s">
        <v>420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109231</v>
      </c>
      <c r="AB119" s="876"/>
      <c r="AC119" s="876"/>
      <c r="AD119" s="876"/>
      <c r="AE119" s="877"/>
      <c r="AF119" s="878">
        <v>109317</v>
      </c>
      <c r="AG119" s="876"/>
      <c r="AH119" s="876"/>
      <c r="AI119" s="876"/>
      <c r="AJ119" s="877"/>
      <c r="AK119" s="878">
        <v>109405</v>
      </c>
      <c r="AL119" s="876"/>
      <c r="AM119" s="876"/>
      <c r="AN119" s="876"/>
      <c r="AO119" s="877"/>
      <c r="AP119" s="879">
        <v>0.2</v>
      </c>
      <c r="AQ119" s="880"/>
      <c r="AR119" s="880"/>
      <c r="AS119" s="880"/>
      <c r="AT119" s="881"/>
      <c r="AU119" s="921"/>
      <c r="AV119" s="922"/>
      <c r="AW119" s="922"/>
      <c r="AX119" s="922"/>
      <c r="AY119" s="922"/>
      <c r="AZ119" s="247" t="s">
        <v>177</v>
      </c>
      <c r="BA119" s="247"/>
      <c r="BB119" s="247"/>
      <c r="BC119" s="247"/>
      <c r="BD119" s="247"/>
      <c r="BE119" s="247"/>
      <c r="BF119" s="247"/>
      <c r="BG119" s="247"/>
      <c r="BH119" s="247"/>
      <c r="BI119" s="247"/>
      <c r="BJ119" s="247"/>
      <c r="BK119" s="247"/>
      <c r="BL119" s="247"/>
      <c r="BM119" s="247"/>
      <c r="BN119" s="247"/>
      <c r="BO119" s="864" t="s">
        <v>445</v>
      </c>
      <c r="BP119" s="865"/>
      <c r="BQ119" s="866">
        <v>132806048</v>
      </c>
      <c r="BR119" s="832"/>
      <c r="BS119" s="832"/>
      <c r="BT119" s="832"/>
      <c r="BU119" s="832"/>
      <c r="BV119" s="832">
        <v>127664764</v>
      </c>
      <c r="BW119" s="832"/>
      <c r="BX119" s="832"/>
      <c r="BY119" s="832"/>
      <c r="BZ119" s="832"/>
      <c r="CA119" s="832">
        <v>122743941</v>
      </c>
      <c r="CB119" s="832"/>
      <c r="CC119" s="832"/>
      <c r="CD119" s="832"/>
      <c r="CE119" s="832"/>
      <c r="CF119" s="735"/>
      <c r="CG119" s="736"/>
      <c r="CH119" s="736"/>
      <c r="CI119" s="736"/>
      <c r="CJ119" s="821"/>
      <c r="CK119" s="915"/>
      <c r="CL119" s="810"/>
      <c r="CM119" s="825" t="s">
        <v>446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157638</v>
      </c>
      <c r="DH119" s="751"/>
      <c r="DI119" s="751"/>
      <c r="DJ119" s="751"/>
      <c r="DK119" s="752"/>
      <c r="DL119" s="753">
        <v>602497</v>
      </c>
      <c r="DM119" s="751"/>
      <c r="DN119" s="751"/>
      <c r="DO119" s="751"/>
      <c r="DP119" s="752"/>
      <c r="DQ119" s="753">
        <v>590359</v>
      </c>
      <c r="DR119" s="751"/>
      <c r="DS119" s="751"/>
      <c r="DT119" s="751"/>
      <c r="DU119" s="752"/>
      <c r="DV119" s="835">
        <v>0.9</v>
      </c>
      <c r="DW119" s="836"/>
      <c r="DX119" s="836"/>
      <c r="DY119" s="836"/>
      <c r="DZ119" s="837"/>
    </row>
    <row r="120" spans="1:130" s="224" customFormat="1" ht="26.25" customHeight="1" x14ac:dyDescent="0.15">
      <c r="A120" s="807"/>
      <c r="B120" s="808"/>
      <c r="C120" s="802" t="s">
        <v>423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v>125614</v>
      </c>
      <c r="AB120" s="767"/>
      <c r="AC120" s="767"/>
      <c r="AD120" s="767"/>
      <c r="AE120" s="768"/>
      <c r="AF120" s="769">
        <v>125614</v>
      </c>
      <c r="AG120" s="767"/>
      <c r="AH120" s="767"/>
      <c r="AI120" s="767"/>
      <c r="AJ120" s="768"/>
      <c r="AK120" s="769" t="s">
        <v>122</v>
      </c>
      <c r="AL120" s="767"/>
      <c r="AM120" s="767"/>
      <c r="AN120" s="767"/>
      <c r="AO120" s="768"/>
      <c r="AP120" s="811" t="s">
        <v>122</v>
      </c>
      <c r="AQ120" s="812"/>
      <c r="AR120" s="812"/>
      <c r="AS120" s="812"/>
      <c r="AT120" s="813"/>
      <c r="AU120" s="867" t="s">
        <v>447</v>
      </c>
      <c r="AV120" s="868"/>
      <c r="AW120" s="868"/>
      <c r="AX120" s="868"/>
      <c r="AY120" s="869"/>
      <c r="AZ120" s="847" t="s">
        <v>448</v>
      </c>
      <c r="BA120" s="795"/>
      <c r="BB120" s="795"/>
      <c r="BC120" s="795"/>
      <c r="BD120" s="795"/>
      <c r="BE120" s="795"/>
      <c r="BF120" s="795"/>
      <c r="BG120" s="795"/>
      <c r="BH120" s="795"/>
      <c r="BI120" s="795"/>
      <c r="BJ120" s="795"/>
      <c r="BK120" s="795"/>
      <c r="BL120" s="795"/>
      <c r="BM120" s="795"/>
      <c r="BN120" s="795"/>
      <c r="BO120" s="795"/>
      <c r="BP120" s="796"/>
      <c r="BQ120" s="848">
        <v>11547542</v>
      </c>
      <c r="BR120" s="829"/>
      <c r="BS120" s="829"/>
      <c r="BT120" s="829"/>
      <c r="BU120" s="829"/>
      <c r="BV120" s="829">
        <v>11899990</v>
      </c>
      <c r="BW120" s="829"/>
      <c r="BX120" s="829"/>
      <c r="BY120" s="829"/>
      <c r="BZ120" s="829"/>
      <c r="CA120" s="829">
        <v>15432920</v>
      </c>
      <c r="CB120" s="829"/>
      <c r="CC120" s="829"/>
      <c r="CD120" s="829"/>
      <c r="CE120" s="829"/>
      <c r="CF120" s="853">
        <v>24.3</v>
      </c>
      <c r="CG120" s="854"/>
      <c r="CH120" s="854"/>
      <c r="CI120" s="854"/>
      <c r="CJ120" s="854"/>
      <c r="CK120" s="855" t="s">
        <v>449</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10348636</v>
      </c>
      <c r="DH120" s="829"/>
      <c r="DI120" s="829"/>
      <c r="DJ120" s="829"/>
      <c r="DK120" s="829"/>
      <c r="DL120" s="829">
        <v>10190161</v>
      </c>
      <c r="DM120" s="829"/>
      <c r="DN120" s="829"/>
      <c r="DO120" s="829"/>
      <c r="DP120" s="829"/>
      <c r="DQ120" s="829">
        <v>10196043</v>
      </c>
      <c r="DR120" s="829"/>
      <c r="DS120" s="829"/>
      <c r="DT120" s="829"/>
      <c r="DU120" s="829"/>
      <c r="DV120" s="830">
        <v>16</v>
      </c>
      <c r="DW120" s="830"/>
      <c r="DX120" s="830"/>
      <c r="DY120" s="830"/>
      <c r="DZ120" s="831"/>
    </row>
    <row r="121" spans="1:130" s="224" customFormat="1" ht="26.25" customHeight="1" x14ac:dyDescent="0.15">
      <c r="A121" s="807"/>
      <c r="B121" s="808"/>
      <c r="C121" s="850" t="s">
        <v>450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451</v>
      </c>
      <c r="BA121" s="739"/>
      <c r="BB121" s="739"/>
      <c r="BC121" s="739"/>
      <c r="BD121" s="739"/>
      <c r="BE121" s="739"/>
      <c r="BF121" s="739"/>
      <c r="BG121" s="739"/>
      <c r="BH121" s="739"/>
      <c r="BI121" s="739"/>
      <c r="BJ121" s="739"/>
      <c r="BK121" s="739"/>
      <c r="BL121" s="739"/>
      <c r="BM121" s="739"/>
      <c r="BN121" s="739"/>
      <c r="BO121" s="739"/>
      <c r="BP121" s="740"/>
      <c r="BQ121" s="803">
        <v>23462155</v>
      </c>
      <c r="BR121" s="804"/>
      <c r="BS121" s="804"/>
      <c r="BT121" s="804"/>
      <c r="BU121" s="804"/>
      <c r="BV121" s="804">
        <v>21101609</v>
      </c>
      <c r="BW121" s="804"/>
      <c r="BX121" s="804"/>
      <c r="BY121" s="804"/>
      <c r="BZ121" s="804"/>
      <c r="CA121" s="804">
        <v>19320449</v>
      </c>
      <c r="CB121" s="804"/>
      <c r="CC121" s="804"/>
      <c r="CD121" s="804"/>
      <c r="CE121" s="804"/>
      <c r="CF121" s="862">
        <v>30.4</v>
      </c>
      <c r="CG121" s="863"/>
      <c r="CH121" s="863"/>
      <c r="CI121" s="863"/>
      <c r="CJ121" s="863"/>
      <c r="CK121" s="856"/>
      <c r="CL121" s="842"/>
      <c r="CM121" s="842"/>
      <c r="CN121" s="842"/>
      <c r="CO121" s="843"/>
      <c r="CP121" s="822" t="s">
        <v>397</v>
      </c>
      <c r="CQ121" s="823"/>
      <c r="CR121" s="823"/>
      <c r="CS121" s="823"/>
      <c r="CT121" s="823"/>
      <c r="CU121" s="823"/>
      <c r="CV121" s="823"/>
      <c r="CW121" s="823"/>
      <c r="CX121" s="823"/>
      <c r="CY121" s="823"/>
      <c r="CZ121" s="823"/>
      <c r="DA121" s="823"/>
      <c r="DB121" s="823"/>
      <c r="DC121" s="823"/>
      <c r="DD121" s="823"/>
      <c r="DE121" s="823"/>
      <c r="DF121" s="824"/>
      <c r="DG121" s="803">
        <v>844027</v>
      </c>
      <c r="DH121" s="804"/>
      <c r="DI121" s="804"/>
      <c r="DJ121" s="804"/>
      <c r="DK121" s="804"/>
      <c r="DL121" s="804">
        <v>814008</v>
      </c>
      <c r="DM121" s="804"/>
      <c r="DN121" s="804"/>
      <c r="DO121" s="804"/>
      <c r="DP121" s="804"/>
      <c r="DQ121" s="804">
        <v>784694</v>
      </c>
      <c r="DR121" s="804"/>
      <c r="DS121" s="804"/>
      <c r="DT121" s="804"/>
      <c r="DU121" s="804"/>
      <c r="DV121" s="781">
        <v>1.2</v>
      </c>
      <c r="DW121" s="781"/>
      <c r="DX121" s="781"/>
      <c r="DY121" s="781"/>
      <c r="DZ121" s="782"/>
    </row>
    <row r="122" spans="1:130" s="224" customFormat="1" ht="26.25" customHeight="1" x14ac:dyDescent="0.15">
      <c r="A122" s="807"/>
      <c r="B122" s="808"/>
      <c r="C122" s="802" t="s">
        <v>433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452</v>
      </c>
      <c r="BA122" s="826"/>
      <c r="BB122" s="826"/>
      <c r="BC122" s="826"/>
      <c r="BD122" s="826"/>
      <c r="BE122" s="826"/>
      <c r="BF122" s="826"/>
      <c r="BG122" s="826"/>
      <c r="BH122" s="826"/>
      <c r="BI122" s="826"/>
      <c r="BJ122" s="826"/>
      <c r="BK122" s="826"/>
      <c r="BL122" s="826"/>
      <c r="BM122" s="826"/>
      <c r="BN122" s="826"/>
      <c r="BO122" s="826"/>
      <c r="BP122" s="827"/>
      <c r="BQ122" s="866">
        <v>58164907</v>
      </c>
      <c r="BR122" s="832"/>
      <c r="BS122" s="832"/>
      <c r="BT122" s="832"/>
      <c r="BU122" s="832"/>
      <c r="BV122" s="832">
        <v>55428610</v>
      </c>
      <c r="BW122" s="832"/>
      <c r="BX122" s="832"/>
      <c r="BY122" s="832"/>
      <c r="BZ122" s="832"/>
      <c r="CA122" s="832">
        <v>54011553</v>
      </c>
      <c r="CB122" s="832"/>
      <c r="CC122" s="832"/>
      <c r="CD122" s="832"/>
      <c r="CE122" s="832"/>
      <c r="CF122" s="833">
        <v>84.9</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15">
      <c r="A123" s="807"/>
      <c r="B123" s="808"/>
      <c r="C123" s="802" t="s">
        <v>439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7" t="s">
        <v>177</v>
      </c>
      <c r="BA123" s="247"/>
      <c r="BB123" s="247"/>
      <c r="BC123" s="247"/>
      <c r="BD123" s="247"/>
      <c r="BE123" s="247"/>
      <c r="BF123" s="247"/>
      <c r="BG123" s="247"/>
      <c r="BH123" s="247"/>
      <c r="BI123" s="247"/>
      <c r="BJ123" s="247"/>
      <c r="BK123" s="247"/>
      <c r="BL123" s="247"/>
      <c r="BM123" s="247"/>
      <c r="BN123" s="247"/>
      <c r="BO123" s="864" t="s">
        <v>453</v>
      </c>
      <c r="BP123" s="865"/>
      <c r="BQ123" s="819">
        <v>93174604</v>
      </c>
      <c r="BR123" s="820"/>
      <c r="BS123" s="820"/>
      <c r="BT123" s="820"/>
      <c r="BU123" s="820"/>
      <c r="BV123" s="820">
        <v>88430209</v>
      </c>
      <c r="BW123" s="820"/>
      <c r="BX123" s="820"/>
      <c r="BY123" s="820"/>
      <c r="BZ123" s="820"/>
      <c r="CA123" s="820">
        <v>88764922</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
      <c r="A124" s="807"/>
      <c r="B124" s="808"/>
      <c r="C124" s="802" t="s">
        <v>442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62.2</v>
      </c>
      <c r="BR124" s="818"/>
      <c r="BS124" s="818"/>
      <c r="BT124" s="818"/>
      <c r="BU124" s="818"/>
      <c r="BV124" s="818">
        <v>63.1</v>
      </c>
      <c r="BW124" s="818"/>
      <c r="BX124" s="818"/>
      <c r="BY124" s="818"/>
      <c r="BZ124" s="818"/>
      <c r="CA124" s="818">
        <v>53.4</v>
      </c>
      <c r="CB124" s="818"/>
      <c r="CC124" s="818"/>
      <c r="CD124" s="818"/>
      <c r="CE124" s="818"/>
      <c r="CF124" s="713"/>
      <c r="CG124" s="714"/>
      <c r="CH124" s="714"/>
      <c r="CI124" s="714"/>
      <c r="CJ124" s="849"/>
      <c r="CK124" s="857"/>
      <c r="CL124" s="857"/>
      <c r="CM124" s="857"/>
      <c r="CN124" s="857"/>
      <c r="CO124" s="858"/>
      <c r="CP124" s="822" t="s">
        <v>455</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15">
      <c r="A125" s="807"/>
      <c r="B125" s="808"/>
      <c r="C125" s="802" t="s">
        <v>444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456</v>
      </c>
      <c r="CL125" s="839"/>
      <c r="CM125" s="839"/>
      <c r="CN125" s="839"/>
      <c r="CO125" s="840"/>
      <c r="CP125" s="847" t="s">
        <v>457</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446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6338</v>
      </c>
      <c r="AB126" s="767"/>
      <c r="AC126" s="767"/>
      <c r="AD126" s="767"/>
      <c r="AE126" s="768"/>
      <c r="AF126" s="769">
        <v>81483</v>
      </c>
      <c r="AG126" s="767"/>
      <c r="AH126" s="767"/>
      <c r="AI126" s="767"/>
      <c r="AJ126" s="768"/>
      <c r="AK126" s="769">
        <v>82413</v>
      </c>
      <c r="AL126" s="767"/>
      <c r="AM126" s="767"/>
      <c r="AN126" s="767"/>
      <c r="AO126" s="768"/>
      <c r="AP126" s="811">
        <v>0.1</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458</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15">
      <c r="A127" s="809"/>
      <c r="B127" s="810"/>
      <c r="C127" s="825" t="s">
        <v>459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44388</v>
      </c>
      <c r="AB127" s="767"/>
      <c r="AC127" s="767"/>
      <c r="AD127" s="767"/>
      <c r="AE127" s="768"/>
      <c r="AF127" s="769">
        <v>38064</v>
      </c>
      <c r="AG127" s="767"/>
      <c r="AH127" s="767"/>
      <c r="AI127" s="767"/>
      <c r="AJ127" s="768"/>
      <c r="AK127" s="769">
        <v>35325</v>
      </c>
      <c r="AL127" s="767"/>
      <c r="AM127" s="767"/>
      <c r="AN127" s="767"/>
      <c r="AO127" s="768"/>
      <c r="AP127" s="811">
        <v>0.1</v>
      </c>
      <c r="AQ127" s="812"/>
      <c r="AR127" s="812"/>
      <c r="AS127" s="812"/>
      <c r="AT127" s="813"/>
      <c r="AU127" s="226"/>
      <c r="AV127" s="226"/>
      <c r="AW127" s="226"/>
      <c r="AX127" s="828" t="s">
        <v>460</v>
      </c>
      <c r="AY127" s="799"/>
      <c r="AZ127" s="799"/>
      <c r="BA127" s="799"/>
      <c r="BB127" s="799"/>
      <c r="BC127" s="799"/>
      <c r="BD127" s="799"/>
      <c r="BE127" s="800"/>
      <c r="BF127" s="798" t="s">
        <v>461</v>
      </c>
      <c r="BG127" s="799"/>
      <c r="BH127" s="799"/>
      <c r="BI127" s="799"/>
      <c r="BJ127" s="799"/>
      <c r="BK127" s="799"/>
      <c r="BL127" s="800"/>
      <c r="BM127" s="798" t="s">
        <v>462</v>
      </c>
      <c r="BN127" s="799"/>
      <c r="BO127" s="799"/>
      <c r="BP127" s="799"/>
      <c r="BQ127" s="799"/>
      <c r="BR127" s="799"/>
      <c r="BS127" s="800"/>
      <c r="BT127" s="798" t="s">
        <v>463</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464</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465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466</v>
      </c>
      <c r="X128" s="785"/>
      <c r="Y128" s="785"/>
      <c r="Z128" s="786"/>
      <c r="AA128" s="787">
        <v>3058302</v>
      </c>
      <c r="AB128" s="788"/>
      <c r="AC128" s="788"/>
      <c r="AD128" s="788"/>
      <c r="AE128" s="789"/>
      <c r="AF128" s="790">
        <v>3027754</v>
      </c>
      <c r="AG128" s="788"/>
      <c r="AH128" s="788"/>
      <c r="AI128" s="788"/>
      <c r="AJ128" s="789"/>
      <c r="AK128" s="790">
        <v>3020160</v>
      </c>
      <c r="AL128" s="788"/>
      <c r="AM128" s="788"/>
      <c r="AN128" s="788"/>
      <c r="AO128" s="789"/>
      <c r="AP128" s="791"/>
      <c r="AQ128" s="792"/>
      <c r="AR128" s="792"/>
      <c r="AS128" s="792"/>
      <c r="AT128" s="793"/>
      <c r="AU128" s="226"/>
      <c r="AV128" s="226"/>
      <c r="AW128" s="226"/>
      <c r="AX128" s="794" t="s">
        <v>467</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468</v>
      </c>
      <c r="CQ128" s="717"/>
      <c r="CR128" s="717"/>
      <c r="CS128" s="717"/>
      <c r="CT128" s="717"/>
      <c r="CU128" s="717"/>
      <c r="CV128" s="717"/>
      <c r="CW128" s="717"/>
      <c r="CX128" s="717"/>
      <c r="CY128" s="717"/>
      <c r="CZ128" s="717"/>
      <c r="DA128" s="717"/>
      <c r="DB128" s="717"/>
      <c r="DC128" s="717"/>
      <c r="DD128" s="717"/>
      <c r="DE128" s="717"/>
      <c r="DF128" s="718"/>
      <c r="DG128" s="777">
        <v>8934</v>
      </c>
      <c r="DH128" s="778"/>
      <c r="DI128" s="778"/>
      <c r="DJ128" s="778"/>
      <c r="DK128" s="778"/>
      <c r="DL128" s="778" t="s">
        <v>122</v>
      </c>
      <c r="DM128" s="778"/>
      <c r="DN128" s="778"/>
      <c r="DO128" s="778"/>
      <c r="DP128" s="778"/>
      <c r="DQ128" s="778">
        <v>2140</v>
      </c>
      <c r="DR128" s="778"/>
      <c r="DS128" s="778"/>
      <c r="DT128" s="778"/>
      <c r="DU128" s="778"/>
      <c r="DV128" s="779">
        <v>0</v>
      </c>
      <c r="DW128" s="779"/>
      <c r="DX128" s="779"/>
      <c r="DY128" s="779"/>
      <c r="DZ128" s="780"/>
    </row>
    <row r="129" spans="1:131" s="224" customFormat="1" ht="26.25" customHeight="1" x14ac:dyDescent="0.15">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469</v>
      </c>
      <c r="X129" s="764"/>
      <c r="Y129" s="764"/>
      <c r="Z129" s="765"/>
      <c r="AA129" s="766">
        <v>69162366</v>
      </c>
      <c r="AB129" s="767"/>
      <c r="AC129" s="767"/>
      <c r="AD129" s="767"/>
      <c r="AE129" s="768"/>
      <c r="AF129" s="769">
        <v>67518828</v>
      </c>
      <c r="AG129" s="767"/>
      <c r="AH129" s="767"/>
      <c r="AI129" s="767"/>
      <c r="AJ129" s="768"/>
      <c r="AK129" s="769">
        <v>68822466</v>
      </c>
      <c r="AL129" s="767"/>
      <c r="AM129" s="767"/>
      <c r="AN129" s="767"/>
      <c r="AO129" s="768"/>
      <c r="AP129" s="770"/>
      <c r="AQ129" s="771"/>
      <c r="AR129" s="771"/>
      <c r="AS129" s="771"/>
      <c r="AT129" s="772"/>
      <c r="AU129" s="227"/>
      <c r="AV129" s="227"/>
      <c r="AW129" s="227"/>
      <c r="AX129" s="738" t="s">
        <v>470</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471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472</v>
      </c>
      <c r="X130" s="764"/>
      <c r="Y130" s="764"/>
      <c r="Z130" s="765"/>
      <c r="AA130" s="766">
        <v>5469751</v>
      </c>
      <c r="AB130" s="767"/>
      <c r="AC130" s="767"/>
      <c r="AD130" s="767"/>
      <c r="AE130" s="768"/>
      <c r="AF130" s="769">
        <v>5364713</v>
      </c>
      <c r="AG130" s="767"/>
      <c r="AH130" s="767"/>
      <c r="AI130" s="767"/>
      <c r="AJ130" s="768"/>
      <c r="AK130" s="769">
        <v>5215164</v>
      </c>
      <c r="AL130" s="767"/>
      <c r="AM130" s="767"/>
      <c r="AN130" s="767"/>
      <c r="AO130" s="768"/>
      <c r="AP130" s="770"/>
      <c r="AQ130" s="771"/>
      <c r="AR130" s="771"/>
      <c r="AS130" s="771"/>
      <c r="AT130" s="772"/>
      <c r="AU130" s="227"/>
      <c r="AV130" s="227"/>
      <c r="AW130" s="227"/>
      <c r="AX130" s="738" t="s">
        <v>473</v>
      </c>
      <c r="AY130" s="739"/>
      <c r="AZ130" s="739"/>
      <c r="BA130" s="739"/>
      <c r="BB130" s="739"/>
      <c r="BC130" s="739"/>
      <c r="BD130" s="739"/>
      <c r="BE130" s="740"/>
      <c r="BF130" s="741">
        <v>6.5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474</v>
      </c>
      <c r="X131" s="748"/>
      <c r="Y131" s="748"/>
      <c r="Z131" s="749"/>
      <c r="AA131" s="750">
        <v>63692615</v>
      </c>
      <c r="AB131" s="751"/>
      <c r="AC131" s="751"/>
      <c r="AD131" s="751"/>
      <c r="AE131" s="752"/>
      <c r="AF131" s="753">
        <v>62154115</v>
      </c>
      <c r="AG131" s="751"/>
      <c r="AH131" s="751"/>
      <c r="AI131" s="751"/>
      <c r="AJ131" s="752"/>
      <c r="AK131" s="753">
        <v>63607302</v>
      </c>
      <c r="AL131" s="751"/>
      <c r="AM131" s="751"/>
      <c r="AN131" s="751"/>
      <c r="AO131" s="752"/>
      <c r="AP131" s="754"/>
      <c r="AQ131" s="755"/>
      <c r="AR131" s="755"/>
      <c r="AS131" s="755"/>
      <c r="AT131" s="756"/>
      <c r="AU131" s="227"/>
      <c r="AV131" s="227"/>
      <c r="AW131" s="227"/>
      <c r="AX131" s="716" t="s">
        <v>475</v>
      </c>
      <c r="AY131" s="717"/>
      <c r="AZ131" s="717"/>
      <c r="BA131" s="717"/>
      <c r="BB131" s="717"/>
      <c r="BC131" s="717"/>
      <c r="BD131" s="717"/>
      <c r="BE131" s="718"/>
      <c r="BF131" s="719">
        <v>53.4</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477</v>
      </c>
      <c r="W132" s="729"/>
      <c r="X132" s="729"/>
      <c r="Y132" s="729"/>
      <c r="Z132" s="730"/>
      <c r="AA132" s="731">
        <v>6.5340903340000001</v>
      </c>
      <c r="AB132" s="732"/>
      <c r="AC132" s="732"/>
      <c r="AD132" s="732"/>
      <c r="AE132" s="733"/>
      <c r="AF132" s="734">
        <v>6.8552210899999997</v>
      </c>
      <c r="AG132" s="732"/>
      <c r="AH132" s="732"/>
      <c r="AI132" s="732"/>
      <c r="AJ132" s="733"/>
      <c r="AK132" s="734">
        <v>6.3760226769999999</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478</v>
      </c>
      <c r="W133" s="708"/>
      <c r="X133" s="708"/>
      <c r="Y133" s="708"/>
      <c r="Z133" s="709"/>
      <c r="AA133" s="710">
        <v>6.2</v>
      </c>
      <c r="AB133" s="711"/>
      <c r="AC133" s="711"/>
      <c r="AD133" s="711"/>
      <c r="AE133" s="712"/>
      <c r="AF133" s="710">
        <v>6.4</v>
      </c>
      <c r="AG133" s="711"/>
      <c r="AH133" s="711"/>
      <c r="AI133" s="711"/>
      <c r="AJ133" s="712"/>
      <c r="AK133" s="710">
        <v>6.5</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GDrmcUcKXH4WnHwMNy3tBNp9cHf8ufLkEtFhGVrf4emH+cF86Z6iqH+3ONosU261JQy7r75mKYlcH+BQexPkgA==" saltValue="bhvr4Qj1ezPrB0ShLJAsF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 zoomScale="70" zoomScaleNormal="85" zoomScaleSheetLayoutView="70" workbookViewId="0">
      <selection activeCell="CM28" sqref="CM28"/>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479</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itAjVHeamiUmhGAFJHt5aM6FP6elQ6I+hA4dN1xaJUbuYQodqCkCXIVowyifSTGHIGoUiSHerpBWyqJAJIBK3A==" saltValue="DhlWBioSFW2kVCH6sGoj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uCeDh6syMEp9FWgKNGxmchC9g5ju9i55PcqJg7yk7rygqNV+coYdq468mK9pmkd+dsb3m7q/4rffzmP1UXsgQ==" saltValue="S41huRJSxtuZ8g23QWkib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54"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481</v>
      </c>
      <c r="AL6" s="260"/>
      <c r="AM6" s="260"/>
      <c r="AN6" s="260"/>
    </row>
    <row r="7" spans="1:46" ht="13.5" customHeight="1" x14ac:dyDescent="0.15">
      <c r="A7" s="259"/>
      <c r="AK7" s="262"/>
      <c r="AL7" s="263"/>
      <c r="AM7" s="263"/>
      <c r="AN7" s="264"/>
      <c r="AO7" s="1105" t="s">
        <v>482</v>
      </c>
      <c r="AP7" s="265"/>
      <c r="AQ7" s="266" t="s">
        <v>483</v>
      </c>
      <c r="AR7" s="267"/>
    </row>
    <row r="8" spans="1:46" x14ac:dyDescent="0.15">
      <c r="A8" s="259"/>
      <c r="AK8" s="268"/>
      <c r="AL8" s="269"/>
      <c r="AM8" s="269"/>
      <c r="AN8" s="270"/>
      <c r="AO8" s="1106"/>
      <c r="AP8" s="271" t="s">
        <v>484</v>
      </c>
      <c r="AQ8" s="272" t="s">
        <v>485</v>
      </c>
      <c r="AR8" s="273" t="s">
        <v>486</v>
      </c>
    </row>
    <row r="9" spans="1:46" x14ac:dyDescent="0.15">
      <c r="A9" s="259"/>
      <c r="AK9" s="1117" t="s">
        <v>487</v>
      </c>
      <c r="AL9" s="1118"/>
      <c r="AM9" s="1118"/>
      <c r="AN9" s="1119"/>
      <c r="AO9" s="274">
        <v>20427343</v>
      </c>
      <c r="AP9" s="274">
        <v>57914</v>
      </c>
      <c r="AQ9" s="275">
        <v>62936</v>
      </c>
      <c r="AR9" s="276">
        <v>-8</v>
      </c>
    </row>
    <row r="10" spans="1:46" ht="13.5" customHeight="1" x14ac:dyDescent="0.15">
      <c r="A10" s="259"/>
      <c r="AK10" s="1117" t="s">
        <v>488</v>
      </c>
      <c r="AL10" s="1118"/>
      <c r="AM10" s="1118"/>
      <c r="AN10" s="1119"/>
      <c r="AO10" s="277">
        <v>3581197</v>
      </c>
      <c r="AP10" s="277">
        <v>10153</v>
      </c>
      <c r="AQ10" s="278">
        <v>1734</v>
      </c>
      <c r="AR10" s="279">
        <v>485.5</v>
      </c>
    </row>
    <row r="11" spans="1:46" ht="13.5" customHeight="1" x14ac:dyDescent="0.15">
      <c r="A11" s="259"/>
      <c r="AK11" s="1117" t="s">
        <v>489</v>
      </c>
      <c r="AL11" s="1118"/>
      <c r="AM11" s="1118"/>
      <c r="AN11" s="1119"/>
      <c r="AO11" s="277">
        <v>195424</v>
      </c>
      <c r="AP11" s="277">
        <v>554</v>
      </c>
      <c r="AQ11" s="278">
        <v>694</v>
      </c>
      <c r="AR11" s="279">
        <v>-20.2</v>
      </c>
    </row>
    <row r="12" spans="1:46" ht="13.5" customHeight="1" x14ac:dyDescent="0.15">
      <c r="A12" s="259"/>
      <c r="AK12" s="1117" t="s">
        <v>490</v>
      </c>
      <c r="AL12" s="1118"/>
      <c r="AM12" s="1118"/>
      <c r="AN12" s="1119"/>
      <c r="AO12" s="277" t="s">
        <v>491</v>
      </c>
      <c r="AP12" s="277" t="s">
        <v>491</v>
      </c>
      <c r="AQ12" s="278">
        <v>24</v>
      </c>
      <c r="AR12" s="279" t="s">
        <v>491</v>
      </c>
    </row>
    <row r="13" spans="1:46" ht="13.5" customHeight="1" x14ac:dyDescent="0.15">
      <c r="A13" s="259"/>
      <c r="AK13" s="1117" t="s">
        <v>492</v>
      </c>
      <c r="AL13" s="1118"/>
      <c r="AM13" s="1118"/>
      <c r="AN13" s="1119"/>
      <c r="AO13" s="277">
        <v>568939</v>
      </c>
      <c r="AP13" s="277">
        <v>1613</v>
      </c>
      <c r="AQ13" s="278">
        <v>1996</v>
      </c>
      <c r="AR13" s="279">
        <v>-19.2</v>
      </c>
    </row>
    <row r="14" spans="1:46" ht="13.5" customHeight="1" x14ac:dyDescent="0.15">
      <c r="A14" s="259"/>
      <c r="AK14" s="1117" t="s">
        <v>493</v>
      </c>
      <c r="AL14" s="1118"/>
      <c r="AM14" s="1118"/>
      <c r="AN14" s="1119"/>
      <c r="AO14" s="277">
        <v>173256</v>
      </c>
      <c r="AP14" s="277">
        <v>491</v>
      </c>
      <c r="AQ14" s="278">
        <v>1351</v>
      </c>
      <c r="AR14" s="279">
        <v>-63.7</v>
      </c>
    </row>
    <row r="15" spans="1:46" ht="13.5" customHeight="1" x14ac:dyDescent="0.15">
      <c r="A15" s="259"/>
      <c r="AK15" s="1120" t="s">
        <v>494</v>
      </c>
      <c r="AL15" s="1121"/>
      <c r="AM15" s="1121"/>
      <c r="AN15" s="1122"/>
      <c r="AO15" s="277">
        <v>-462970</v>
      </c>
      <c r="AP15" s="277">
        <v>-1313</v>
      </c>
      <c r="AQ15" s="278">
        <v>-1933</v>
      </c>
      <c r="AR15" s="279">
        <v>-32.1</v>
      </c>
    </row>
    <row r="16" spans="1:46" x14ac:dyDescent="0.15">
      <c r="A16" s="259"/>
      <c r="AK16" s="1120" t="s">
        <v>177</v>
      </c>
      <c r="AL16" s="1121"/>
      <c r="AM16" s="1121"/>
      <c r="AN16" s="1122"/>
      <c r="AO16" s="277">
        <v>24483189</v>
      </c>
      <c r="AP16" s="277">
        <v>69413</v>
      </c>
      <c r="AQ16" s="278">
        <v>66802</v>
      </c>
      <c r="AR16" s="279">
        <v>3.9</v>
      </c>
    </row>
    <row r="17" spans="1:46" x14ac:dyDescent="0.15">
      <c r="A17" s="259"/>
    </row>
    <row r="18" spans="1:46" x14ac:dyDescent="0.15">
      <c r="A18" s="259"/>
      <c r="AQ18" s="280"/>
      <c r="AR18" s="280"/>
    </row>
    <row r="19" spans="1:46" x14ac:dyDescent="0.15">
      <c r="A19" s="259"/>
      <c r="AK19" s="255" t="s">
        <v>495</v>
      </c>
    </row>
    <row r="20" spans="1:46" x14ac:dyDescent="0.15">
      <c r="A20" s="259"/>
      <c r="AK20" s="281"/>
      <c r="AL20" s="282"/>
      <c r="AM20" s="282"/>
      <c r="AN20" s="283"/>
      <c r="AO20" s="284" t="s">
        <v>496</v>
      </c>
      <c r="AP20" s="285" t="s">
        <v>497</v>
      </c>
      <c r="AQ20" s="286" t="s">
        <v>498</v>
      </c>
      <c r="AR20" s="287"/>
    </row>
    <row r="21" spans="1:46" s="260" customFormat="1" x14ac:dyDescent="0.15">
      <c r="A21" s="288"/>
      <c r="AK21" s="1123" t="s">
        <v>499</v>
      </c>
      <c r="AL21" s="1124"/>
      <c r="AM21" s="1124"/>
      <c r="AN21" s="1125"/>
      <c r="AO21" s="289">
        <v>6.12</v>
      </c>
      <c r="AP21" s="290">
        <v>6.52</v>
      </c>
      <c r="AQ21" s="291">
        <v>-0.4</v>
      </c>
      <c r="AS21" s="292"/>
      <c r="AT21" s="288"/>
    </row>
    <row r="22" spans="1:46" s="260" customFormat="1" x14ac:dyDescent="0.15">
      <c r="A22" s="288"/>
      <c r="AK22" s="1123" t="s">
        <v>500</v>
      </c>
      <c r="AL22" s="1124"/>
      <c r="AM22" s="1124"/>
      <c r="AN22" s="1125"/>
      <c r="AO22" s="293">
        <v>101.4</v>
      </c>
      <c r="AP22" s="294">
        <v>99.2</v>
      </c>
      <c r="AQ22" s="295">
        <v>2.2000000000000002</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501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503</v>
      </c>
      <c r="AL29" s="260"/>
      <c r="AM29" s="260"/>
      <c r="AN29" s="260"/>
      <c r="AS29" s="302"/>
    </row>
    <row r="30" spans="1:46" ht="13.5" customHeight="1" x14ac:dyDescent="0.15">
      <c r="A30" s="259"/>
      <c r="AK30" s="262"/>
      <c r="AL30" s="263"/>
      <c r="AM30" s="263"/>
      <c r="AN30" s="264"/>
      <c r="AO30" s="1105" t="s">
        <v>482</v>
      </c>
      <c r="AP30" s="265"/>
      <c r="AQ30" s="266" t="s">
        <v>483</v>
      </c>
      <c r="AR30" s="267"/>
    </row>
    <row r="31" spans="1:46" x14ac:dyDescent="0.15">
      <c r="A31" s="259"/>
      <c r="AK31" s="268"/>
      <c r="AL31" s="269"/>
      <c r="AM31" s="269"/>
      <c r="AN31" s="270"/>
      <c r="AO31" s="1106"/>
      <c r="AP31" s="271" t="s">
        <v>484</v>
      </c>
      <c r="AQ31" s="272" t="s">
        <v>485</v>
      </c>
      <c r="AR31" s="273" t="s">
        <v>486</v>
      </c>
    </row>
    <row r="32" spans="1:46" ht="27" customHeight="1" x14ac:dyDescent="0.15">
      <c r="A32" s="259"/>
      <c r="AK32" s="1107" t="s">
        <v>504</v>
      </c>
      <c r="AL32" s="1108"/>
      <c r="AM32" s="1108"/>
      <c r="AN32" s="1109"/>
      <c r="AO32" s="303">
        <v>10792968</v>
      </c>
      <c r="AP32" s="303">
        <v>30600</v>
      </c>
      <c r="AQ32" s="304">
        <v>37417</v>
      </c>
      <c r="AR32" s="305">
        <v>-18.2</v>
      </c>
    </row>
    <row r="33" spans="1:46" ht="13.5" customHeight="1" x14ac:dyDescent="0.15">
      <c r="A33" s="259"/>
      <c r="AK33" s="1107" t="s">
        <v>505</v>
      </c>
      <c r="AL33" s="1108"/>
      <c r="AM33" s="1108"/>
      <c r="AN33" s="1109"/>
      <c r="AO33" s="303" t="s">
        <v>491</v>
      </c>
      <c r="AP33" s="303" t="s">
        <v>491</v>
      </c>
      <c r="AQ33" s="304" t="s">
        <v>491</v>
      </c>
      <c r="AR33" s="305" t="s">
        <v>491</v>
      </c>
    </row>
    <row r="34" spans="1:46" ht="27" customHeight="1" x14ac:dyDescent="0.15">
      <c r="A34" s="259"/>
      <c r="AK34" s="1107" t="s">
        <v>506</v>
      </c>
      <c r="AL34" s="1108"/>
      <c r="AM34" s="1108"/>
      <c r="AN34" s="1109"/>
      <c r="AO34" s="303" t="s">
        <v>491</v>
      </c>
      <c r="AP34" s="303" t="s">
        <v>491</v>
      </c>
      <c r="AQ34" s="304">
        <v>46</v>
      </c>
      <c r="AR34" s="305" t="s">
        <v>491</v>
      </c>
    </row>
    <row r="35" spans="1:46" ht="27" customHeight="1" x14ac:dyDescent="0.15">
      <c r="A35" s="259"/>
      <c r="AK35" s="1107" t="s">
        <v>507</v>
      </c>
      <c r="AL35" s="1108"/>
      <c r="AM35" s="1108"/>
      <c r="AN35" s="1109"/>
      <c r="AO35" s="303">
        <v>1081642</v>
      </c>
      <c r="AP35" s="303">
        <v>3067</v>
      </c>
      <c r="AQ35" s="304">
        <v>8245</v>
      </c>
      <c r="AR35" s="305">
        <v>-62.8</v>
      </c>
    </row>
    <row r="36" spans="1:46" ht="27" customHeight="1" x14ac:dyDescent="0.15">
      <c r="A36" s="259"/>
      <c r="AK36" s="1107" t="s">
        <v>508</v>
      </c>
      <c r="AL36" s="1108"/>
      <c r="AM36" s="1108"/>
      <c r="AN36" s="1109"/>
      <c r="AO36" s="303">
        <v>189187</v>
      </c>
      <c r="AP36" s="303">
        <v>536</v>
      </c>
      <c r="AQ36" s="304">
        <v>440</v>
      </c>
      <c r="AR36" s="305">
        <v>21.8</v>
      </c>
    </row>
    <row r="37" spans="1:46" ht="13.5" customHeight="1" x14ac:dyDescent="0.15">
      <c r="A37" s="259"/>
      <c r="AK37" s="1107" t="s">
        <v>509</v>
      </c>
      <c r="AL37" s="1108"/>
      <c r="AM37" s="1108"/>
      <c r="AN37" s="1109"/>
      <c r="AO37" s="303">
        <v>227143</v>
      </c>
      <c r="AP37" s="303">
        <v>644</v>
      </c>
      <c r="AQ37" s="304">
        <v>558</v>
      </c>
      <c r="AR37" s="305">
        <v>15.4</v>
      </c>
    </row>
    <row r="38" spans="1:46" ht="27" customHeight="1" x14ac:dyDescent="0.15">
      <c r="A38" s="259"/>
      <c r="AK38" s="1110" t="s">
        <v>510</v>
      </c>
      <c r="AL38" s="1111"/>
      <c r="AM38" s="1111"/>
      <c r="AN38" s="1112"/>
      <c r="AO38" s="306" t="s">
        <v>491</v>
      </c>
      <c r="AP38" s="306" t="s">
        <v>491</v>
      </c>
      <c r="AQ38" s="307">
        <v>1</v>
      </c>
      <c r="AR38" s="295" t="s">
        <v>491</v>
      </c>
      <c r="AS38" s="302"/>
    </row>
    <row r="39" spans="1:46" x14ac:dyDescent="0.15">
      <c r="A39" s="259"/>
      <c r="AK39" s="1110" t="s">
        <v>511</v>
      </c>
      <c r="AL39" s="1111"/>
      <c r="AM39" s="1111"/>
      <c r="AN39" s="1112"/>
      <c r="AO39" s="303">
        <v>-3020160</v>
      </c>
      <c r="AP39" s="303">
        <v>-8563</v>
      </c>
      <c r="AQ39" s="304">
        <v>-7933</v>
      </c>
      <c r="AR39" s="305">
        <v>7.9</v>
      </c>
      <c r="AS39" s="302"/>
    </row>
    <row r="40" spans="1:46" ht="27" customHeight="1" x14ac:dyDescent="0.15">
      <c r="A40" s="259"/>
      <c r="AK40" s="1107" t="s">
        <v>512</v>
      </c>
      <c r="AL40" s="1108"/>
      <c r="AM40" s="1108"/>
      <c r="AN40" s="1109"/>
      <c r="AO40" s="303">
        <v>-5215164</v>
      </c>
      <c r="AP40" s="303">
        <v>-14786</v>
      </c>
      <c r="AQ40" s="304">
        <v>-28055</v>
      </c>
      <c r="AR40" s="305">
        <v>-47.3</v>
      </c>
      <c r="AS40" s="302"/>
    </row>
    <row r="41" spans="1:46" x14ac:dyDescent="0.15">
      <c r="A41" s="259"/>
      <c r="AK41" s="1113" t="s">
        <v>287</v>
      </c>
      <c r="AL41" s="1114"/>
      <c r="AM41" s="1114"/>
      <c r="AN41" s="1115"/>
      <c r="AO41" s="303">
        <v>4055616</v>
      </c>
      <c r="AP41" s="303">
        <v>11498</v>
      </c>
      <c r="AQ41" s="304">
        <v>10719</v>
      </c>
      <c r="AR41" s="305">
        <v>7.3</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513</v>
      </c>
    </row>
    <row r="48" spans="1:46" x14ac:dyDescent="0.15">
      <c r="A48" s="259"/>
      <c r="AK48" s="313" t="s">
        <v>514</v>
      </c>
      <c r="AL48" s="313"/>
      <c r="AM48" s="313"/>
      <c r="AN48" s="313"/>
      <c r="AO48" s="313"/>
      <c r="AP48" s="313"/>
      <c r="AQ48" s="314"/>
      <c r="AR48" s="313"/>
    </row>
    <row r="49" spans="1:44" ht="13.5" customHeight="1" x14ac:dyDescent="0.15">
      <c r="A49" s="259"/>
      <c r="AK49" s="315"/>
      <c r="AL49" s="316"/>
      <c r="AM49" s="1100" t="s">
        <v>482</v>
      </c>
      <c r="AN49" s="1102" t="s">
        <v>515</v>
      </c>
      <c r="AO49" s="1103"/>
      <c r="AP49" s="1103"/>
      <c r="AQ49" s="1103"/>
      <c r="AR49" s="1104"/>
    </row>
    <row r="50" spans="1:44" x14ac:dyDescent="0.15">
      <c r="A50" s="259"/>
      <c r="AK50" s="317"/>
      <c r="AL50" s="318"/>
      <c r="AM50" s="1101"/>
      <c r="AN50" s="319" t="s">
        <v>516</v>
      </c>
      <c r="AO50" s="320" t="s">
        <v>517</v>
      </c>
      <c r="AP50" s="321" t="s">
        <v>518</v>
      </c>
      <c r="AQ50" s="322" t="s">
        <v>519</v>
      </c>
      <c r="AR50" s="323" t="s">
        <v>520</v>
      </c>
    </row>
    <row r="51" spans="1:44" x14ac:dyDescent="0.15">
      <c r="A51" s="259"/>
      <c r="AK51" s="315" t="s">
        <v>521</v>
      </c>
      <c r="AL51" s="316"/>
      <c r="AM51" s="324">
        <v>8346308</v>
      </c>
      <c r="AN51" s="325">
        <v>23624</v>
      </c>
      <c r="AO51" s="326">
        <v>-23.5</v>
      </c>
      <c r="AP51" s="327">
        <v>51849</v>
      </c>
      <c r="AQ51" s="328">
        <v>11.6</v>
      </c>
      <c r="AR51" s="329">
        <v>-35.1</v>
      </c>
    </row>
    <row r="52" spans="1:44" x14ac:dyDescent="0.15">
      <c r="A52" s="259"/>
      <c r="AK52" s="330"/>
      <c r="AL52" s="331" t="s">
        <v>522</v>
      </c>
      <c r="AM52" s="332">
        <v>5095103</v>
      </c>
      <c r="AN52" s="333">
        <v>14421</v>
      </c>
      <c r="AO52" s="334">
        <v>-33.700000000000003</v>
      </c>
      <c r="AP52" s="335">
        <v>26326</v>
      </c>
      <c r="AQ52" s="336">
        <v>9.6</v>
      </c>
      <c r="AR52" s="337">
        <v>-43.3</v>
      </c>
    </row>
    <row r="53" spans="1:44" x14ac:dyDescent="0.15">
      <c r="A53" s="259"/>
      <c r="AK53" s="315" t="s">
        <v>523</v>
      </c>
      <c r="AL53" s="316"/>
      <c r="AM53" s="324">
        <v>7948775</v>
      </c>
      <c r="AN53" s="325">
        <v>22501</v>
      </c>
      <c r="AO53" s="326">
        <v>-4.8</v>
      </c>
      <c r="AP53" s="327">
        <v>52191</v>
      </c>
      <c r="AQ53" s="328">
        <v>0.7</v>
      </c>
      <c r="AR53" s="329">
        <v>-5.5</v>
      </c>
    </row>
    <row r="54" spans="1:44" x14ac:dyDescent="0.15">
      <c r="A54" s="259"/>
      <c r="AK54" s="330"/>
      <c r="AL54" s="331" t="s">
        <v>522</v>
      </c>
      <c r="AM54" s="332">
        <v>5643553</v>
      </c>
      <c r="AN54" s="333">
        <v>15976</v>
      </c>
      <c r="AO54" s="334">
        <v>10.8</v>
      </c>
      <c r="AP54" s="335">
        <v>26807</v>
      </c>
      <c r="AQ54" s="336">
        <v>1.8</v>
      </c>
      <c r="AR54" s="337">
        <v>9</v>
      </c>
    </row>
    <row r="55" spans="1:44" x14ac:dyDescent="0.15">
      <c r="A55" s="259"/>
      <c r="AK55" s="315" t="s">
        <v>524</v>
      </c>
      <c r="AL55" s="316"/>
      <c r="AM55" s="324">
        <v>8600446</v>
      </c>
      <c r="AN55" s="325">
        <v>24348</v>
      </c>
      <c r="AO55" s="326">
        <v>8.1999999999999993</v>
      </c>
      <c r="AP55" s="327">
        <v>48105</v>
      </c>
      <c r="AQ55" s="328">
        <v>-7.8</v>
      </c>
      <c r="AR55" s="329">
        <v>16</v>
      </c>
    </row>
    <row r="56" spans="1:44" x14ac:dyDescent="0.15">
      <c r="A56" s="259"/>
      <c r="AK56" s="330"/>
      <c r="AL56" s="331" t="s">
        <v>522</v>
      </c>
      <c r="AM56" s="332">
        <v>5392738</v>
      </c>
      <c r="AN56" s="333">
        <v>15267</v>
      </c>
      <c r="AO56" s="334">
        <v>-4.4000000000000004</v>
      </c>
      <c r="AP56" s="335">
        <v>24072</v>
      </c>
      <c r="AQ56" s="336">
        <v>-10.199999999999999</v>
      </c>
      <c r="AR56" s="337">
        <v>5.8</v>
      </c>
    </row>
    <row r="57" spans="1:44" x14ac:dyDescent="0.15">
      <c r="A57" s="259"/>
      <c r="AK57" s="315" t="s">
        <v>525</v>
      </c>
      <c r="AL57" s="316"/>
      <c r="AM57" s="324">
        <v>6102144</v>
      </c>
      <c r="AN57" s="325">
        <v>17278</v>
      </c>
      <c r="AO57" s="326">
        <v>-29</v>
      </c>
      <c r="AP57" s="327">
        <v>47446</v>
      </c>
      <c r="AQ57" s="328">
        <v>-1.4</v>
      </c>
      <c r="AR57" s="329">
        <v>-27.6</v>
      </c>
    </row>
    <row r="58" spans="1:44" x14ac:dyDescent="0.15">
      <c r="A58" s="259"/>
      <c r="AK58" s="330"/>
      <c r="AL58" s="331" t="s">
        <v>522</v>
      </c>
      <c r="AM58" s="332">
        <v>4121920</v>
      </c>
      <c r="AN58" s="333">
        <v>11671</v>
      </c>
      <c r="AO58" s="334">
        <v>-23.6</v>
      </c>
      <c r="AP58" s="335">
        <v>24371</v>
      </c>
      <c r="AQ58" s="336">
        <v>1.2</v>
      </c>
      <c r="AR58" s="337">
        <v>-24.8</v>
      </c>
    </row>
    <row r="59" spans="1:44" x14ac:dyDescent="0.15">
      <c r="A59" s="259"/>
      <c r="AK59" s="315" t="s">
        <v>526</v>
      </c>
      <c r="AL59" s="316"/>
      <c r="AM59" s="324">
        <v>7682290</v>
      </c>
      <c r="AN59" s="325">
        <v>21780</v>
      </c>
      <c r="AO59" s="326">
        <v>26.1</v>
      </c>
      <c r="AP59" s="327">
        <v>48387</v>
      </c>
      <c r="AQ59" s="328">
        <v>2</v>
      </c>
      <c r="AR59" s="329">
        <v>24.1</v>
      </c>
    </row>
    <row r="60" spans="1:44" x14ac:dyDescent="0.15">
      <c r="A60" s="259"/>
      <c r="AK60" s="330"/>
      <c r="AL60" s="331" t="s">
        <v>522</v>
      </c>
      <c r="AM60" s="332">
        <v>5945718</v>
      </c>
      <c r="AN60" s="333">
        <v>16857</v>
      </c>
      <c r="AO60" s="334">
        <v>44.4</v>
      </c>
      <c r="AP60" s="335">
        <v>25592</v>
      </c>
      <c r="AQ60" s="336">
        <v>5</v>
      </c>
      <c r="AR60" s="337">
        <v>39.4</v>
      </c>
    </row>
    <row r="61" spans="1:44" x14ac:dyDescent="0.15">
      <c r="A61" s="259"/>
      <c r="AK61" s="315" t="s">
        <v>527</v>
      </c>
      <c r="AL61" s="338"/>
      <c r="AM61" s="324">
        <v>7735993</v>
      </c>
      <c r="AN61" s="325">
        <v>21906</v>
      </c>
      <c r="AO61" s="326">
        <v>-4.5999999999999996</v>
      </c>
      <c r="AP61" s="327">
        <v>49596</v>
      </c>
      <c r="AQ61" s="339">
        <v>1</v>
      </c>
      <c r="AR61" s="329">
        <v>-5.6</v>
      </c>
    </row>
    <row r="62" spans="1:44" x14ac:dyDescent="0.15">
      <c r="A62" s="259"/>
      <c r="AK62" s="330"/>
      <c r="AL62" s="331" t="s">
        <v>522</v>
      </c>
      <c r="AM62" s="332">
        <v>5239806</v>
      </c>
      <c r="AN62" s="333">
        <v>14838</v>
      </c>
      <c r="AO62" s="334">
        <v>-1.3</v>
      </c>
      <c r="AP62" s="335">
        <v>25434</v>
      </c>
      <c r="AQ62" s="336">
        <v>1.5</v>
      </c>
      <c r="AR62" s="337">
        <v>-2.8</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HcKNyAmpJVD+XJivd6Fkthg8RrLqwcwSZYwJLiOujtrsCYuWsFGxRflMO5uD5AoqlHviuI7GfQxUJ0KWcPQPuA==" saltValue="gwgJYYgidU6bap7zKsv2l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3" zoomScale="70" zoomScaleNormal="70" zoomScaleSheetLayoutView="55" workbookViewId="0">
      <selection activeCell="BK102" sqref="BK102"/>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479</v>
      </c>
    </row>
    <row r="121" spans="125:125" ht="13.5" hidden="1" customHeight="1" x14ac:dyDescent="0.15">
      <c r="DU121" s="253"/>
    </row>
  </sheetData>
  <sheetProtection algorithmName="SHA-512" hashValue="8uFgEKbusaShBC7uySKr9tgSrwaFTg1dh3gMCrexnffujD6fpXchuyuqk4FdAMUiADXwne+bARUSDUCJEzbZfQ==" saltValue="v6CaA4T5DX+p6M5J1ZHK9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5" zoomScaleNormal="100" zoomScaleSheetLayoutView="55" workbookViewId="0">
      <selection activeCell="AE55" sqref="AE55"/>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479</v>
      </c>
    </row>
  </sheetData>
  <sheetProtection algorithmName="SHA-512" hashValue="nK7KvHdJhKSuOyHimwTeoVqJFgMk3elK2CNIhkXq+wvI8dov1pH4u+kZMyBGDorqifbez0pPTqbI+PrSzvCtzg==" saltValue="nFgxyP9AepiJ8h/lzUR9V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6" t="s">
        <v>3</v>
      </c>
      <c r="D47" s="1126"/>
      <c r="E47" s="1127"/>
      <c r="F47" s="11">
        <v>4.29</v>
      </c>
      <c r="G47" s="12">
        <v>4.6399999999999997</v>
      </c>
      <c r="H47" s="12">
        <v>5.42</v>
      </c>
      <c r="I47" s="12">
        <v>6.51</v>
      </c>
      <c r="J47" s="13">
        <v>11.2</v>
      </c>
    </row>
    <row r="48" spans="2:10" ht="57.75" customHeight="1" x14ac:dyDescent="0.15">
      <c r="B48" s="14"/>
      <c r="C48" s="1128" t="s">
        <v>4</v>
      </c>
      <c r="D48" s="1128"/>
      <c r="E48" s="1129"/>
      <c r="F48" s="15">
        <v>5.16</v>
      </c>
      <c r="G48" s="16">
        <v>6.17</v>
      </c>
      <c r="H48" s="16">
        <v>11.1</v>
      </c>
      <c r="I48" s="16">
        <v>12.66</v>
      </c>
      <c r="J48" s="17">
        <v>7.52</v>
      </c>
    </row>
    <row r="49" spans="2:10" ht="57.75" customHeight="1" thickBot="1" x14ac:dyDescent="0.2">
      <c r="B49" s="18"/>
      <c r="C49" s="1130" t="s">
        <v>5</v>
      </c>
      <c r="D49" s="1130"/>
      <c r="E49" s="1131"/>
      <c r="F49" s="19" t="s">
        <v>534</v>
      </c>
      <c r="G49" s="20">
        <v>1.64</v>
      </c>
      <c r="H49" s="20">
        <v>6.21</v>
      </c>
      <c r="I49" s="20">
        <v>2.25</v>
      </c>
      <c r="J49" s="21" t="s">
        <v>535</v>
      </c>
    </row>
    <row r="50" spans="2:10" x14ac:dyDescent="0.15"/>
  </sheetData>
  <sheetProtection algorithmName="SHA-512" hashValue="sqSH+XuJKLsFVEDqukYRA2KnEV41DXxIQ3+03WEyoutNql0ZGiyeeDD3emgJGTslcpqELQP5fyVtxFibScLAaA==" saltValue="BjWRExShZo9hiJTBg4h1+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17</vt:i4>
      </vt:variant>
    </vt:vector>
  </HeadingPairs>
  <TitlesOfParts>
    <vt:vector baseType="lpstr" size="17">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2025-02-19T01:24:34Z</dcterms:created>
  <dcterms:modified xsi:type="dcterms:W3CDTF">2025-09-18T11:26:31Z</dcterms:modified>
</cp:coreProperties>
</file>