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mc:AlternateContent xmlns:mc="http://schemas.openxmlformats.org/markup-compatibility/2006">
    <mc:Choice Requires="x15">
      <x15ac:absPath xmlns:x15ac="http://schemas.microsoft.com/office/spreadsheetml/2010/11/ac" url="\\172.16.254.114\kwgshare\財政課\04／財政課\10／庁外文書（通知・照会・依頼）\■国：財政状況資料集\08／R02\"/>
    </mc:Choice>
  </mc:AlternateContent>
  <xr:revisionPtr revIDLastSave="0" documentId="13_ncr:1_{4CC658CE-9EB5-4536-B743-2C2DC25666EE}" xr6:coauthVersionLast="36" xr6:coauthVersionMax="36" xr10:uidLastSave="{00000000-0000-0000-0000-000000000000}"/>
  <bookViews>
    <workbookView xWindow="0" yWindow="0" windowWidth="20490" windowHeight="7560" activeTab="9"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W38" i="10"/>
  <c r="BE38" i="10"/>
  <c r="AM38" i="10"/>
  <c r="U38" i="10"/>
  <c r="C38" i="10"/>
  <c r="BE37" i="10"/>
  <c r="AM37" i="10"/>
  <c r="C37" i="10"/>
  <c r="BE36" i="10"/>
  <c r="AM36" i="10"/>
  <c r="CO35" i="10"/>
  <c r="CO36" i="10" s="1"/>
  <c r="CO37" i="10" s="1"/>
  <c r="CO38" i="10" s="1"/>
  <c r="BE35" i="10"/>
  <c r="CO34" i="10"/>
  <c r="BW34" i="10"/>
  <c r="BW35" i="10" s="1"/>
  <c r="BW36" i="10" s="1"/>
  <c r="BW37" i="10" s="1"/>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U37" i="10" l="1"/>
  <c r="AM34" i="10"/>
  <c r="AM35" i="10" s="1"/>
  <c r="BE34" i="10" l="1"/>
</calcChain>
</file>

<file path=xl/sharedStrings.xml><?xml version="1.0" encoding="utf-8"?>
<sst xmlns="http://schemas.openxmlformats.org/spreadsheetml/2006/main" count="1047" uniqueCount="607">
  <si>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</si>
  <si>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</si>
  <si>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</si>
  <si>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</si>
  <si>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</si>
  <si>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</si>
  <si>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</si>
  <si>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</si>
  <si>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</si>
  <si>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</si>
  <si>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</si>
  <si>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</si>
  <si>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</si>
  <si>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</si>
  <si>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</si>
  <si>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</si>
  <si>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</si>
  <si>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</si>
  <si>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</si>
  <si>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</si>
  <si>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</si>
  <si>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</si>
  <si>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</si>
  <si>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</si>
  <si>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</si>
  <si>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</si>
  <si>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</si>
  <si>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</si>
  <si>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</si>
  <si>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</si>
  <si>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</si>
  <si>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</si>
  <si>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</si>
  <si>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</si>
  <si>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</si>
  <si>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</si>
  <si>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</si>
  <si>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</si>
  <si>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</si>
  <si>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</si>
  <si>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</si>
  <si>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</si>
  <si>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</si>
  <si>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</si>
  <si>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</si>
  <si>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</si>
  <si>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</si>
  <si>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</si>
  <si>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</si>
  <si>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</si>
  <si>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</si>
  <si>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</si>
  <si>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</si>
  <si>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</si>
  <si>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</si>
  <si>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</si>
  <si>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</si>
  <si>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</si>
  <si>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</si>
  <si>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</si>
  <si>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</si>
  <si>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</si>
  <si>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</si>
  <si>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</si>
  <si>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</si>
  <si>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</si>
  <si>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</si>
  <si>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</si>
  <si>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</si>
  <si>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</si>
  <si>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</si>
  <si>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</si>
  <si>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</si>
  <si>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</si>
  <si>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</si>
  <si>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</si>
  <si>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</si>
  <si>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</si>
  <si>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</si>
  <si>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</si>
  <si>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</si>
  <si>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</si>
  <si>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</si>
  <si>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</si>
  <si>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中核市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</si>
  <si>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</si>
  <si>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</si>
  <si>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</si>
  <si>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</si>
  <si>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</si>
  <si>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</si>
  <si>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</si>
  <si>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</si>
  <si>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</si>
  <si>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</si>
  <si>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</si>
  <si>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</si>
  <si>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川越市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</si>
  <si>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</si>
  <si>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</si>
  <si>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</si>
  <si>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</si>
  <si>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</si>
  <si>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</si>
  <si>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</si>
  <si>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</si>
  <si>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</si>
  <si>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</si>
  <si>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</si>
  <si>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</si>
  <si>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</si>
  <si>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</si>
  <si>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</si>
  <si>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</si>
  <si>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</si>
  <si>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</si>
  <si>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</si>
  <si>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</si>
  <si>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</si>
  <si>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</si>
  <si>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</si>
  <si>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</si>
  <si>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</si>
  <si>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</si>
  <si>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</si>
  <si>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</si>
  <si>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</si>
  <si>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</si>
  <si>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</si>
  <si>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</si>
  <si>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</si>
  <si>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</si>
  <si>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</si>
  <si>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</si>
  <si>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</si>
  <si>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</si>
  <si>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</si>
  <si>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</si>
  <si>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</si>
  <si>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</si>
  <si>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</si>
  <si>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</si>
  <si>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</si>
  <si>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</si>
  <si>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</si>
  <si>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</si>
  <si>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</si>
  <si>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</si>
  <si>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</si>
  <si>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</si>
  <si>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</si>
  <si>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</si>
  <si>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</si>
  <si>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</si>
  <si>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</si>
  <si>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</si>
  <si>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</si>
  <si>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</si>
  <si>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</si>
  <si>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</si>
  <si>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</si>
  <si>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</si>
  <si>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</si>
  <si>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</si>
  <si>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</si>
  <si>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</si>
  <si>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</si>
  <si>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</si>
  <si>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</si>
  <si>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</si>
  <si>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</si>
  <si>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</si>
  <si>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</si>
  <si>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</si>
  <si>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</si>
  <si>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</si>
  <si>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</si>
  <si>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</si>
  <si>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</si>
  <si>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</si>
  <si>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</si>
  <si>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</si>
  <si>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</si>
  <si>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</si>
  <si>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</si>
  <si>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</si>
  <si>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</si>
  <si>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</si>
  <si>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</si>
  <si>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</si>
  <si>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</si>
  <si>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</si>
  <si>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</si>
  <si>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</si>
  <si>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</si>
  <si>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</si>
  <si>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</si>
  <si>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</si>
  <si>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</si>
  <si>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</si>
  <si>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</si>
  <si>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</si>
  <si>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</si>
  <si>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</si>
  <si>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</si>
  <si>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</si>
  <si>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</si>
  <si>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</si>
  <si>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</si>
  <si>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</si>
  <si>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</si>
  <si>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</si>
  <si>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</si>
  <si>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</si>
  <si>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</si>
  <si>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</si>
  <si>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</si>
  <si>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</si>
  <si>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埼玉県川越市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</si>
  <si>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</si>
  <si>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</si>
  <si>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</si>
  <si>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</si>
  <si>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</si>
  <si>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</si>
  <si>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</si>
  <si>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</si>
  <si>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</si>
  <si>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</si>
  <si>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</si>
  <si>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</si>
  <si>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</si>
  <si>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</si>
  <si>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</si>
  <si>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</si>
  <si>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</si>
  <si>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</si>
  <si>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</si>
  <si>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</si>
  <si>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</si>
  <si>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</si>
  <si>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</si>
  <si>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</si>
  <si>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</si>
  <si>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</si>
  <si>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</si>
  <si>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</si>
  <si>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</si>
  <si>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</si>
  <si>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</si>
  <si>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</si>
  <si>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</si>
  <si>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</si>
  <si>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</si>
  <si>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</si>
  <si>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</si>
  <si>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</si>
  <si>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</si>
  <si>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</si>
  <si>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</si>
  <si>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</si>
  <si>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</si>
  <si>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</si>
  <si>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</si>
  <si>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</si>
  <si>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</si>
  <si>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</si>
  <si>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</si>
  <si>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</si>
  <si>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</si>
  <si>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</si>
  <si>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</si>
  <si>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</si>
  <si>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</si>
  <si>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</si>
  <si>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</si>
  <si>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</si>
  <si>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</si>
  <si>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</si>
  <si>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</si>
  <si>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</si>
  <si>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</si>
  <si>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</si>
  <si>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</si>
  <si>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</si>
  <si>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</si>
  <si>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</si>
  <si>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</si>
  <si>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</si>
  <si>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</si>
  <si>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</si>
  <si>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</si>
  <si>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</si>
  <si>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</si>
  <si>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</si>
  <si>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</si>
  <si>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</si>
  <si>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</si>
  <si>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</si>
  <si>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</si>
  <si>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</si>
  <si>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</si>
  <si>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</si>
  <si>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</si>
  <si>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</si>
  <si>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</si>
  <si>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</si>
  <si>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</si>
  <si>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</si>
  <si>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</si>
  <si>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</si>
  <si>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</si>
  <si>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</si>
  <si>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</si>
  <si>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</si>
  <si>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</si>
  <si>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</si>
  <si>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</si>
  <si>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</si>
  <si>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</si>
  <si>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</si>
  <si>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</si>
  <si>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</si>
  <si>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</si>
  <si>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</si>
  <si>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</si>
  <si>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</si>
  <si>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</si>
  <si>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</si>
  <si>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</si>
  <si>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</si>
  <si>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</si>
  <si>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</si>
  <si>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</si>
  <si>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</si>
  <si>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</si>
  <si>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</si>
  <si>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</si>
  <si>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</si>
  <si>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</si>
  <si>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</si>
  <si>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</si>
  <si>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</si>
  <si>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</si>
  <si>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</si>
  <si>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</si>
  <si>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</si>
  <si>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</si>
  <si>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</si>
  <si>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</si>
  <si>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</si>
  <si>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</si>
  <si>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</si>
  <si>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</si>
  <si>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</si>
  <si>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</si>
  <si>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</si>
  <si>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</si>
  <si>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</si>
  <si>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</si>
  <si>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</si>
  <si>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</si>
  <si>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</si>
  <si>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</si>
  <si>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</si>
  <si>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</si>
  <si>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</si>
  <si>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</si>
  <si>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</si>
  <si>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</si>
  <si>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</si>
  <si>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</si>
  <si>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埼玉県川越市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</si>
  <si>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</si>
  <si>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</si>
  <si>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</si>
  <si>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</si>
  <si>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</si>
  <si>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</si>
  <si>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</si>
  <si>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</si>
  <si>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</si>
  <si>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</si>
  <si>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</si>
  <si>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</si>
  <si>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</si>
  <si>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</si>
  <si>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</si>
  <si>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</si>
  <si>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</si>
  <si>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</si>
  <si>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</si>
  <si>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</si>
  <si>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歯科診療事業特別会計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</si>
  <si>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</si>
  <si>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</si>
  <si>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</si>
  <si>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</si>
  <si>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</si>
  <si>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</si>
  <si>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</si>
  <si>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</si>
  <si>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</si>
  <si>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</si>
  <si>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</si>
  <si>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</si>
  <si>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</si>
  <si>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</si>
  <si>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</si>
  <si>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</si>
  <si>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</si>
  <si>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川越駅東口公共地下駐車場事業特別会計</t>
    <phoneticPr fontId="5"/>
  </si>
  <si>
    <t>水道事業会計</t>
    <phoneticPr fontId="5"/>
  </si>
  <si>
    <t>法適用企業</t>
    <phoneticPr fontId="5"/>
  </si>
  <si>
    <t>公共下水道事業会計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</si>
  <si>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</si>
  <si>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</si>
  <si>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</si>
  <si>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</si>
  <si>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</si>
  <si>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</si>
  <si>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</si>
  <si>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</si>
  <si>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</si>
  <si>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</si>
  <si>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</si>
  <si>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</si>
  <si>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</si>
  <si>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</si>
  <si>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</si>
  <si>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</si>
  <si>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</si>
  <si>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</si>
  <si>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</si>
  <si>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</si>
  <si>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</si>
  <si>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</si>
  <si>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</si>
  <si>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</si>
  <si>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</si>
  <si>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</si>
  <si>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</si>
  <si>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</si>
  <si>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</si>
  <si>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</si>
  <si>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</si>
  <si>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</si>
  <si>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</si>
  <si>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</si>
  <si>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</si>
  <si>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</si>
  <si>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</si>
  <si>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</si>
  <si>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</si>
  <si>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</si>
  <si>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</si>
  <si>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</si>
  <si>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</si>
  <si>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</si>
  <si>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</si>
  <si>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</si>
  <si>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</si>
  <si>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</si>
  <si>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</si>
  <si>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</si>
  <si>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</si>
  <si>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</si>
  <si>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</si>
  <si>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</si>
  <si>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</si>
  <si>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</si>
  <si>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</si>
  <si>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</si>
  <si>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</si>
  <si>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</si>
  <si>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</si>
  <si>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</si>
  <si>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</si>
  <si>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</si>
  <si>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</si>
  <si>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</si>
  <si>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</si>
  <si>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</si>
  <si>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</si>
  <si>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</si>
  <si>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</si>
  <si>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</si>
  <si>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</si>
  <si>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</si>
  <si>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</si>
  <si>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</si>
  <si>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</si>
  <si>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</si>
  <si>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</si>
  <si>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</si>
  <si>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</si>
  <si>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</si>
  <si>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</si>
  <si>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</si>
  <si>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</si>
  <si>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</si>
  <si>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</si>
  <si>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</si>
  <si>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</si>
  <si>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</si>
  <si>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</si>
  <si>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</si>
  <si>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</si>
  <si>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</si>
  <si>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</si>
  <si>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</si>
  <si>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</si>
  <si>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</si>
  <si>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</si>
  <si>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</si>
  <si>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</si>
  <si>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</si>
  <si>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</si>
  <si>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</si>
  <si>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</si>
  <si>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</si>
  <si>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</si>
  <si>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</si>
  <si>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</si>
  <si>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</si>
  <si>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</si>
  <si>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</si>
  <si>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</si>
  <si>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</si>
  <si>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</si>
  <si>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</si>
  <si>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</si>
  <si>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</si>
  <si>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</si>
  <si>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</si>
  <si>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</si>
  <si>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</si>
  <si>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</si>
  <si>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</si>
  <si>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</si>
  <si>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</si>
  <si>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</si>
  <si>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</si>
  <si>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</si>
  <si>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</si>
  <si>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</si>
  <si>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</si>
  <si>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</si>
  <si>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</si>
  <si>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</si>
  <si>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</si>
  <si>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</si>
  <si>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</si>
  <si>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</si>
  <si>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</si>
  <si>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</si>
  <si>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</si>
  <si>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0.83</t>
  </si>
  <si>
    <t>▲ 2.81</t>
  </si>
  <si>
    <t>▲ 3.41</t>
  </si>
  <si>
    <t>▲ 1.17</t>
  </si>
  <si>
    <t>水道事業会計</t>
  </si>
  <si>
    <t>公共下水道事業会計</t>
  </si>
  <si>
    <t>一般会計</t>
  </si>
  <si>
    <t>国民健康保険事業特別会計</t>
  </si>
  <si>
    <t>介護保険事業特別会計</t>
  </si>
  <si>
    <t>後期高齢者医療事業特別会計</t>
  </si>
  <si>
    <t>母子父子寡婦福祉資金貸付事業特別会計</t>
  </si>
  <si>
    <t>歯科診療事業特別会計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</si>
  <si>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</si>
  <si>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</si>
  <si>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</si>
  <si>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</si>
  <si>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</si>
  <si>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</si>
  <si>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</si>
  <si>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</si>
  <si>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川越地区消防組合</t>
    <rPh sb="0" eb="2">
      <t>カワゴエ</t>
    </rPh>
    <rPh sb="2" eb="4">
      <t>チク</t>
    </rPh>
    <rPh sb="4" eb="6">
      <t>ショウボウ</t>
    </rPh>
    <rPh sb="6" eb="8">
      <t>クミアイ</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</si>
  <si>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</si>
  <si>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埼玉県後期高齢者医療広域連合</t>
    <rPh sb="0" eb="3">
      <t>サイタマケン</t>
    </rPh>
    <rPh sb="3" eb="5">
      <t>コウキ</t>
    </rPh>
    <rPh sb="5" eb="7">
      <t>コウレイ</t>
    </rPh>
    <rPh sb="7" eb="8">
      <t>シャ</t>
    </rPh>
    <rPh sb="8" eb="10">
      <t>イリョウ</t>
    </rPh>
    <rPh sb="10" eb="14">
      <t>コウイキレンゴウ</t>
    </rPh>
    <phoneticPr fontId="2"/>
  </si>
  <si>
    <t>彩の組さいたま人づくり広域連合</t>
    <rPh sb="0" eb="1">
      <t>サイ</t>
    </rPh>
    <rPh sb="2" eb="3">
      <t>クミ</t>
    </rPh>
    <rPh sb="7" eb="8">
      <t>ヒト</t>
    </rPh>
    <rPh sb="11" eb="13">
      <t>コウイキ</t>
    </rPh>
    <rPh sb="13" eb="15">
      <t>レンゴウ</t>
    </rPh>
    <phoneticPr fontId="2"/>
  </si>
  <si>
    <t>一般会計</t>
    <rPh sb="0" eb="2">
      <t>イッパン</t>
    </rPh>
    <rPh sb="2" eb="4">
      <t>カイケイ</t>
    </rPh>
    <phoneticPr fontId="2"/>
  </si>
  <si>
    <t>特別会計</t>
    <rPh sb="0" eb="2">
      <t>トクベツ</t>
    </rPh>
    <rPh sb="2" eb="4">
      <t>カイケイ</t>
    </rPh>
    <phoneticPr fontId="2"/>
  </si>
  <si>
    <t>川越市勤労福祉サービスセンター</t>
    <rPh sb="0" eb="3">
      <t>カワゴエシ</t>
    </rPh>
    <rPh sb="3" eb="5">
      <t>キンロウ</t>
    </rPh>
    <rPh sb="5" eb="7">
      <t>フクシ</t>
    </rPh>
    <phoneticPr fontId="2"/>
  </si>
  <si>
    <t>川越市施設管理公社</t>
    <rPh sb="0" eb="3">
      <t>カワゴエシ</t>
    </rPh>
    <rPh sb="3" eb="5">
      <t>シセツ</t>
    </rPh>
    <rPh sb="5" eb="7">
      <t>カンリ</t>
    </rPh>
    <rPh sb="7" eb="9">
      <t>コウシャ</t>
    </rPh>
    <phoneticPr fontId="2"/>
  </si>
  <si>
    <t>川越市総合卸売市場</t>
    <rPh sb="0" eb="3">
      <t>カワゴエシ</t>
    </rPh>
    <rPh sb="3" eb="5">
      <t>ソウゴウ</t>
    </rPh>
    <rPh sb="5" eb="7">
      <t>オロシウリ</t>
    </rPh>
    <rPh sb="7" eb="9">
      <t>シジョウ</t>
    </rPh>
    <phoneticPr fontId="2"/>
  </si>
  <si>
    <t>川越都市開発</t>
    <rPh sb="0" eb="2">
      <t>カワゴエ</t>
    </rPh>
    <rPh sb="2" eb="4">
      <t>トシ</t>
    </rPh>
    <rPh sb="4" eb="6">
      <t>カイハツ</t>
    </rPh>
    <phoneticPr fontId="2"/>
  </si>
  <si>
    <t>川越土地開発公社</t>
    <rPh sb="0" eb="2">
      <t>カワゴエ</t>
    </rPh>
    <rPh sb="2" eb="4">
      <t>トチ</t>
    </rPh>
    <rPh sb="4" eb="6">
      <t>カイハツ</t>
    </rPh>
    <rPh sb="6" eb="8">
      <t>コウシャ</t>
    </rPh>
    <phoneticPr fontId="2"/>
  </si>
  <si>
    <t>-</t>
    <phoneticPr fontId="2"/>
  </si>
  <si>
    <t>庁舎建設基金</t>
    <rPh sb="0" eb="2">
      <t>チョウシャ</t>
    </rPh>
    <rPh sb="2" eb="4">
      <t>ケンセツ</t>
    </rPh>
    <rPh sb="4" eb="6">
      <t>キキン</t>
    </rPh>
    <phoneticPr fontId="2"/>
  </si>
  <si>
    <t>職員退職手当基金</t>
    <rPh sb="0" eb="2">
      <t>ショクイン</t>
    </rPh>
    <rPh sb="2" eb="4">
      <t>タイショク</t>
    </rPh>
    <rPh sb="3" eb="4">
      <t>インタイ</t>
    </rPh>
    <rPh sb="4" eb="6">
      <t>テアテ</t>
    </rPh>
    <rPh sb="6" eb="8">
      <t>キキン</t>
    </rPh>
    <phoneticPr fontId="2"/>
  </si>
  <si>
    <t>公共施設マネジメント基金</t>
    <rPh sb="0" eb="2">
      <t>コウキョウ</t>
    </rPh>
    <rPh sb="2" eb="4">
      <t>シセツ</t>
    </rPh>
    <rPh sb="10" eb="12">
      <t>キキン</t>
    </rPh>
    <phoneticPr fontId="2"/>
  </si>
  <si>
    <t>初雁公園整備基金</t>
    <rPh sb="0" eb="2">
      <t>ハツカリ</t>
    </rPh>
    <rPh sb="2" eb="4">
      <t>コウエン</t>
    </rPh>
    <rPh sb="4" eb="6">
      <t>セイビ</t>
    </rPh>
    <rPh sb="6" eb="8">
      <t>キキン</t>
    </rPh>
    <phoneticPr fontId="2"/>
  </si>
  <si>
    <t>緑の基金</t>
    <rPh sb="0" eb="1">
      <t>ミドリ</t>
    </rPh>
    <rPh sb="2" eb="4">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</si>
  <si>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</si>
  <si>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</si>
  <si>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</si>
  <si>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</si>
  <si>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地方債の発行を抑制しているものの、財政調整基金などの減による充当可能財源等の減少が影響し、類似団体と比較して高い水準にある。その一方で、有形固定資産減価償却率は、施設の適切な時期での更新が十分に進んでいないため、増加している。今後は、地方債の更なる発行抑制や基金残高の確保を図るとともに、令和３年度に改訂予定の公共施設等総合管理計画や個別施設計画などに基づき、老朽化対策に積極的に取り組んでいく。</t>
    <rPh sb="1" eb="3">
      <t>ショウライ</t>
    </rPh>
    <rPh sb="3" eb="5">
      <t>フタン</t>
    </rPh>
    <rPh sb="5" eb="7">
      <t>ヒリツ</t>
    </rPh>
    <rPh sb="9" eb="12">
      <t>チホウサイ</t>
    </rPh>
    <rPh sb="13" eb="15">
      <t>ハッコウ</t>
    </rPh>
    <rPh sb="16" eb="18">
      <t>ヨクセイ</t>
    </rPh>
    <rPh sb="26" eb="28">
      <t>ザイセイ</t>
    </rPh>
    <rPh sb="29" eb="31">
      <t>キキン</t>
    </rPh>
    <rPh sb="34" eb="36">
      <t>ゲンショウ</t>
    </rPh>
    <rPh sb="40" eb="42">
      <t>カノウ</t>
    </rPh>
    <rPh sb="42" eb="44">
      <t>ザイゲン</t>
    </rPh>
    <rPh sb="45" eb="46">
      <t>トウ</t>
    </rPh>
    <rPh sb="47" eb="49">
      <t>ゲンショウ</t>
    </rPh>
    <rPh sb="50" eb="52">
      <t>エイキョウ</t>
    </rPh>
    <rPh sb="54" eb="56">
      <t>ルイジ</t>
    </rPh>
    <rPh sb="56" eb="58">
      <t>ダンタイ</t>
    </rPh>
    <rPh sb="59" eb="61">
      <t>ヒカク</t>
    </rPh>
    <rPh sb="63" eb="64">
      <t>タカ</t>
    </rPh>
    <rPh sb="65" eb="67">
      <t>スイジュン</t>
    </rPh>
    <rPh sb="72" eb="74">
      <t>イッポウ</t>
    </rPh>
    <rPh sb="76" eb="78">
      <t>ユウケイ</t>
    </rPh>
    <rPh sb="78" eb="80">
      <t>コテイ</t>
    </rPh>
    <rPh sb="80" eb="82">
      <t>シサン</t>
    </rPh>
    <rPh sb="82" eb="84">
      <t>ゲンカ</t>
    </rPh>
    <rPh sb="84" eb="86">
      <t>ショウキャク</t>
    </rPh>
    <rPh sb="86" eb="87">
      <t>リツ</t>
    </rPh>
    <rPh sb="89" eb="91">
      <t>シセツ</t>
    </rPh>
    <rPh sb="92" eb="94">
      <t>テキセツ</t>
    </rPh>
    <rPh sb="95" eb="97">
      <t>ジキ</t>
    </rPh>
    <rPh sb="99" eb="101">
      <t>コウシン</t>
    </rPh>
    <rPh sb="102" eb="104">
      <t>ジュウブン</t>
    </rPh>
    <rPh sb="105" eb="106">
      <t>スス</t>
    </rPh>
    <rPh sb="114" eb="116">
      <t>ゾウカ</t>
    </rPh>
    <rPh sb="121" eb="123">
      <t>コンゴ</t>
    </rPh>
    <rPh sb="125" eb="128">
      <t>チホウサイ</t>
    </rPh>
    <rPh sb="129" eb="130">
      <t>サラ</t>
    </rPh>
    <rPh sb="132" eb="134">
      <t>ハッコウ</t>
    </rPh>
    <rPh sb="134" eb="136">
      <t>ヨクセイ</t>
    </rPh>
    <rPh sb="138" eb="140">
      <t>キキン</t>
    </rPh>
    <rPh sb="140" eb="142">
      <t>ザンダカ</t>
    </rPh>
    <rPh sb="143" eb="145">
      <t>カクホ</t>
    </rPh>
    <rPh sb="146" eb="147">
      <t>ハカ</t>
    </rPh>
    <rPh sb="152" eb="154">
      <t>レイワ</t>
    </rPh>
    <rPh sb="155" eb="156">
      <t>ネン</t>
    </rPh>
    <rPh sb="156" eb="157">
      <t>ド</t>
    </rPh>
    <rPh sb="158" eb="160">
      <t>カイテイ</t>
    </rPh>
    <rPh sb="160" eb="162">
      <t>ヨテイ</t>
    </rPh>
    <rPh sb="163" eb="165">
      <t>コウキョウ</t>
    </rPh>
    <rPh sb="165" eb="167">
      <t>シセツ</t>
    </rPh>
    <rPh sb="167" eb="168">
      <t>トウ</t>
    </rPh>
    <rPh sb="168" eb="170">
      <t>ソウゴウ</t>
    </rPh>
    <rPh sb="170" eb="172">
      <t>カンリ</t>
    </rPh>
    <rPh sb="172" eb="174">
      <t>ケイカク</t>
    </rPh>
    <rPh sb="175" eb="177">
      <t>コベツ</t>
    </rPh>
    <rPh sb="177" eb="179">
      <t>シセツ</t>
    </rPh>
    <rPh sb="179" eb="181">
      <t>ケイカク</t>
    </rPh>
    <rPh sb="184" eb="185">
      <t>モト</t>
    </rPh>
    <rPh sb="188" eb="191">
      <t>ロウキュウカ</t>
    </rPh>
    <rPh sb="191" eb="193">
      <t>タイサク</t>
    </rPh>
    <rPh sb="194" eb="197">
      <t>セッキョクテキ</t>
    </rPh>
    <rPh sb="198" eb="199">
      <t>ト</t>
    </rPh>
    <rPh sb="200" eb="201">
      <t>ク</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</si>
  <si>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</si>
  <si>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</si>
  <si>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</si>
  <si>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</si>
  <si>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</si>
  <si>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</si>
  <si>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概ね同水準にあるが、将来負担比率は類似団体と比較して高い水準にある。将来負担比率が高い要因としては、地方債の発行を抑制しているものの、財政調整基金などの減による充当可能財源等の減少が影響している。今後は、地方債の更なる発行抑制や基金残高の確保を図り、将来負担比率の減少に努めていく。</t>
    <rPh sb="1" eb="3">
      <t>ジッシツ</t>
    </rPh>
    <rPh sb="3" eb="6">
      <t>コウサイヒ</t>
    </rPh>
    <rPh sb="6" eb="8">
      <t>ヒリツ</t>
    </rPh>
    <rPh sb="9" eb="11">
      <t>ルイジ</t>
    </rPh>
    <rPh sb="11" eb="13">
      <t>ダンタイ</t>
    </rPh>
    <rPh sb="31" eb="33">
      <t>ルイジ</t>
    </rPh>
    <rPh sb="33" eb="35">
      <t>ダンタイ</t>
    </rPh>
    <rPh sb="36" eb="38">
      <t>ヒカク</t>
    </rPh>
    <rPh sb="139" eb="141">
      <t>ショウライ</t>
    </rPh>
    <rPh sb="141" eb="143">
      <t>フタン</t>
    </rPh>
    <rPh sb="143" eb="145">
      <t>ヒリツ</t>
    </rPh>
    <rPh sb="146" eb="148">
      <t>ゲンショウ</t>
    </rPh>
    <rPh sb="149" eb="150">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</si>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</sst>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2"/>
      <name val="ＭＳ 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38" fontId="14" fillId="0" borderId="0" applyFont="0" applyFill="0" applyBorder="0" applyAlignment="0" applyProtection="0">
      <alignment vertical="center"/>
    </xf>
    <xf numFmtId="38" fontId="1" fillId="0" borderId="0" applyFont="0" applyFill="0" applyBorder="0" applyAlignment="0" applyProtection="0">
      <alignment vertical="center"/>
    </xf>
    <xf numFmtId="0" fontId="39" fillId="0" borderId="0">
      <alignment vertical="center"/>
    </xf>
    <xf numFmtId="0" fontId="14" fillId="0" borderId="0">
      <alignment vertical="center"/>
    </xf>
    <xf numFmtId="38" fontId="14" fillId="0" borderId="0" applyFont="0" applyFill="0" applyBorder="0" applyAlignment="0" applyProtection="0">
      <alignment vertical="center"/>
    </xf>
    <xf numFmtId="38" fontId="16" fillId="0" borderId="0" applyFont="0" applyFill="0" applyBorder="0" applyAlignment="0" applyProtection="0"/>
    <xf numFmtId="0" fontId="38" fillId="0" borderId="0">
      <alignment vertical="center"/>
    </xf>
    <xf numFmtId="0" fontId="38" fillId="0" borderId="0">
      <alignment vertical="center"/>
    </xf>
  </cellStyleXfs>
  <cellXfs count="13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wrapText="1" shrinkToFit="1"/>
      <protection locked="0"/>
    </xf>
    <xf numFmtId="177" fontId="34" fillId="0" borderId="102" xfId="12" applyNumberFormat="1" applyFont="1" applyBorder="1" applyAlignment="1" applyProtection="1">
      <alignment horizontal="righ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wrapText="1"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wrapText="1"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7" xfId="12" applyNumberFormat="1" applyFont="1" applyBorder="1" applyAlignment="1" applyProtection="1">
      <alignment horizontal="right" vertical="center" wrapText="1" shrinkToFit="1"/>
      <protection locked="0"/>
    </xf>
    <xf numFmtId="177" fontId="34" fillId="0" borderId="113" xfId="12" applyNumberFormat="1" applyFont="1" applyBorder="1" applyAlignment="1" applyProtection="1">
      <alignment horizontal="right" vertical="center" wrapText="1" shrinkToFit="1"/>
      <protection locked="0"/>
    </xf>
    <xf numFmtId="177" fontId="34" fillId="0" borderId="120" xfId="12" applyNumberFormat="1" applyFont="1" applyBorder="1" applyAlignment="1" applyProtection="1">
      <alignment horizontal="right" vertical="center" wrapText="1"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7" applyFont="1">
      <alignment vertical="center"/>
    </xf>
    <xf numFmtId="180" fontId="1" fillId="0" borderId="0" xfId="16" applyNumberFormat="1" applyFont="1">
      <alignment vertical="center"/>
    </xf>
  </cellXfs>
  <cellStyles count="28">
    <cellStyle name="桁区切り 2" xfId="20" xr:uid="{00000000-0005-0000-0000-000042000000}"/>
    <cellStyle name="桁区切り 2 2" xfId="25" xr:uid="{00000000-0005-0000-0000-000043000000}"/>
    <cellStyle name="桁区切り 2 3" xfId="21" xr:uid="{00000000-0005-0000-0000-000044000000}"/>
    <cellStyle name="桁区切り 3" xfId="24" xr:uid="{00000000-0005-0000-0000-000045000000}"/>
    <cellStyle name="標準" xfId="0" builtinId="0"/>
    <cellStyle name="標準 2" xfId="6" xr:uid="{00000000-0005-0000-0000-000001000000}"/>
    <cellStyle name="標準 2 2" xfId="7" xr:uid="{00000000-0005-0000-0000-000002000000}"/>
    <cellStyle name="標準 2 3" xfId="10" xr:uid="{00000000-0005-0000-0000-000003000000}"/>
    <cellStyle name="標準 2 4" xfId="22" xr:uid="{00000000-0005-0000-0000-000047000000}"/>
    <cellStyle name="標準 3" xfId="11" xr:uid="{00000000-0005-0000-0000-000004000000}"/>
    <cellStyle name="標準 3 2" xfId="23" xr:uid="{00000000-0005-0000-0000-000048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5" xfId="26" xr:uid="{00000000-0005-0000-0000-000046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7" xr:uid="{24F9F24A-FF28-466A-AE64-F0BE6A166409}"/>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50880</c:v>
                </c:pt>
                <c:pt idx="1">
                  <c:v>46395</c:v>
                </c:pt>
                <c:pt idx="2">
                  <c:v>48088</c:v>
                </c:pt>
                <c:pt idx="3">
                  <c:v>46457</c:v>
                </c:pt>
                <c:pt idx="4">
                  <c:v>51849</c:v>
                </c:pt>
              </c:numCache>
            </c:numRef>
          </c:val>
          <c:smooth val="0"/>
          <c:extLst>
            <c:ext xmlns:c16="http://schemas.microsoft.com/office/drawing/2014/chart" uri="{C3380CC4-5D6E-409C-BE32-E72D297353CC}">
              <c16:uniqueId val="{00000000-5F15-4631-B4B7-7B3100E6FE0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28685</c:v>
                </c:pt>
                <c:pt idx="1">
                  <c:v>36230</c:v>
                </c:pt>
                <c:pt idx="2">
                  <c:v>40132</c:v>
                </c:pt>
                <c:pt idx="3">
                  <c:v>30899</c:v>
                </c:pt>
                <c:pt idx="4">
                  <c:v>23624</c:v>
                </c:pt>
              </c:numCache>
            </c:numRef>
          </c:val>
          <c:smooth val="0"/>
          <c:extLst>
            <c:ext xmlns:c16="http://schemas.microsoft.com/office/drawing/2014/chart" uri="{C3380CC4-5D6E-409C-BE32-E72D297353CC}">
              <c16:uniqueId val="{00000001-5F15-4631-B4B7-7B3100E6FE0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7.99</c:v>
                </c:pt>
                <c:pt idx="1">
                  <c:v>5.67</c:v>
                </c:pt>
                <c:pt idx="2">
                  <c:v>7.77</c:v>
                </c:pt>
                <c:pt idx="3">
                  <c:v>4.53</c:v>
                </c:pt>
                <c:pt idx="4">
                  <c:v>5.16</c:v>
                </c:pt>
              </c:numCache>
            </c:numRef>
          </c:val>
          <c:extLst>
            <c:ext xmlns:c16="http://schemas.microsoft.com/office/drawing/2014/chart" uri="{C3380CC4-5D6E-409C-BE32-E72D297353CC}">
              <c16:uniqueId val="{00000000-BC43-48B6-9826-ECB2247C7F2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8.6999999999999993</c:v>
                </c:pt>
                <c:pt idx="1">
                  <c:v>8.0399999999999991</c:v>
                </c:pt>
                <c:pt idx="2">
                  <c:v>6.53</c:v>
                </c:pt>
                <c:pt idx="3">
                  <c:v>6.13</c:v>
                </c:pt>
                <c:pt idx="4">
                  <c:v>4.29</c:v>
                </c:pt>
              </c:numCache>
            </c:numRef>
          </c:val>
          <c:extLst>
            <c:ext xmlns:c16="http://schemas.microsoft.com/office/drawing/2014/chart" uri="{C3380CC4-5D6E-409C-BE32-E72D297353CC}">
              <c16:uniqueId val="{00000001-BC43-48B6-9826-ECB2247C7F2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-0.83</c:v>
                </c:pt>
                <c:pt idx="1">
                  <c:v>-2.81</c:v>
                </c:pt>
                <c:pt idx="2">
                  <c:v>0.74</c:v>
                </c:pt>
                <c:pt idx="3">
                  <c:v>-3.41</c:v>
                </c:pt>
                <c:pt idx="4">
                  <c:v>-1.17</c:v>
                </c:pt>
              </c:numCache>
            </c:numRef>
          </c:val>
          <c:smooth val="0"/>
          <c:extLst>
            <c:ext xmlns:c16="http://schemas.microsoft.com/office/drawing/2014/chart" uri="{C3380CC4-5D6E-409C-BE32-E72D297353CC}">
              <c16:uniqueId val="{00000002-BC43-48B6-9826-ECB2247C7F2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7.0000000000000007E-2</c:v>
                </c:pt>
                <c:pt idx="2">
                  <c:v>#N/A</c:v>
                </c:pt>
                <c:pt idx="3">
                  <c:v>0.08</c:v>
                </c:pt>
                <c:pt idx="4">
                  <c:v>#N/A</c:v>
                </c:pt>
                <c:pt idx="5">
                  <c:v>0.1</c:v>
                </c:pt>
                <c:pt idx="6">
                  <c:v>#N/A</c:v>
                </c:pt>
                <c:pt idx="7">
                  <c:v>0.08</c:v>
                </c:pt>
                <c:pt idx="8">
                  <c:v>#N/A</c:v>
                </c:pt>
                <c:pt idx="9">
                  <c:v>0.05</c:v>
                </c:pt>
              </c:numCache>
            </c:numRef>
          </c:val>
          <c:extLst>
            <c:ext xmlns:c16="http://schemas.microsoft.com/office/drawing/2014/chart" uri="{C3380CC4-5D6E-409C-BE32-E72D297353CC}">
              <c16:uniqueId val="{00000000-8845-48F3-9C10-1F502FDC2DC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845-48F3-9C10-1F502FDC2DC4}"/>
            </c:ext>
          </c:extLst>
        </c:ser>
        <c:ser>
          <c:idx val="2"/>
          <c:order val="2"/>
          <c:tx>
            <c:strRef>
              <c:f>データシート!$A$29</c:f>
              <c:strCache>
                <c:ptCount val="1"/>
                <c:pt idx="0">
                  <c:v>歯科診療事業特別会計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0.06</c:v>
                </c:pt>
                <c:pt idx="2">
                  <c:v>#N/A</c:v>
                </c:pt>
                <c:pt idx="3">
                  <c:v>0.02</c:v>
                </c:pt>
                <c:pt idx="4">
                  <c:v>#N/A</c:v>
                </c:pt>
                <c:pt idx="5">
                  <c:v>0.03</c:v>
                </c:pt>
                <c:pt idx="6">
                  <c:v>#N/A</c:v>
                </c:pt>
                <c:pt idx="7">
                  <c:v>0.03</c:v>
                </c:pt>
                <c:pt idx="8">
                  <c:v>#N/A</c:v>
                </c:pt>
                <c:pt idx="9">
                  <c:v>0.02</c:v>
                </c:pt>
              </c:numCache>
            </c:numRef>
          </c:val>
          <c:extLst>
            <c:ext xmlns:c16="http://schemas.microsoft.com/office/drawing/2014/chart" uri="{C3380CC4-5D6E-409C-BE32-E72D297353CC}">
              <c16:uniqueId val="{00000002-8845-48F3-9C10-1F502FDC2DC4}"/>
            </c:ext>
          </c:extLst>
        </c:ser>
        <c:ser>
          <c:idx val="3"/>
          <c:order val="3"/>
          <c:tx>
            <c:strRef>
              <c:f>データシート!$A$30</c:f>
              <c:strCache>
                <c:ptCount val="1"/>
                <c:pt idx="0">
                  <c:v>母子父子寡婦福祉資金貸付事業特別会計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0.06</c:v>
                </c:pt>
                <c:pt idx="2">
                  <c:v>#N/A</c:v>
                </c:pt>
                <c:pt idx="3">
                  <c:v>0.04</c:v>
                </c:pt>
                <c:pt idx="4">
                  <c:v>#N/A</c:v>
                </c:pt>
                <c:pt idx="5">
                  <c:v>0.08</c:v>
                </c:pt>
                <c:pt idx="6">
                  <c:v>#N/A</c:v>
                </c:pt>
                <c:pt idx="7">
                  <c:v>0.06</c:v>
                </c:pt>
                <c:pt idx="8">
                  <c:v>#N/A</c:v>
                </c:pt>
                <c:pt idx="9">
                  <c:v>0.06</c:v>
                </c:pt>
              </c:numCache>
            </c:numRef>
          </c:val>
          <c:extLst>
            <c:ext xmlns:c16="http://schemas.microsoft.com/office/drawing/2014/chart" uri="{C3380CC4-5D6E-409C-BE32-E72D297353CC}">
              <c16:uniqueId val="{00000003-8845-48F3-9C10-1F502FDC2DC4}"/>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0.05</c:v>
                </c:pt>
                <c:pt idx="2">
                  <c:v>#N/A</c:v>
                </c:pt>
                <c:pt idx="3">
                  <c:v>0.04</c:v>
                </c:pt>
                <c:pt idx="4">
                  <c:v>#N/A</c:v>
                </c:pt>
                <c:pt idx="5">
                  <c:v>0.05</c:v>
                </c:pt>
                <c:pt idx="6">
                  <c:v>#N/A</c:v>
                </c:pt>
                <c:pt idx="7">
                  <c:v>7.0000000000000007E-2</c:v>
                </c:pt>
                <c:pt idx="8">
                  <c:v>#N/A</c:v>
                </c:pt>
                <c:pt idx="9">
                  <c:v>7.0000000000000007E-2</c:v>
                </c:pt>
              </c:numCache>
            </c:numRef>
          </c:val>
          <c:extLst>
            <c:ext xmlns:c16="http://schemas.microsoft.com/office/drawing/2014/chart" uri="{C3380CC4-5D6E-409C-BE32-E72D297353CC}">
              <c16:uniqueId val="{00000004-8845-48F3-9C10-1F502FDC2DC4}"/>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1.32</c:v>
                </c:pt>
                <c:pt idx="2">
                  <c:v>#N/A</c:v>
                </c:pt>
                <c:pt idx="3">
                  <c:v>1.4</c:v>
                </c:pt>
                <c:pt idx="4">
                  <c:v>#N/A</c:v>
                </c:pt>
                <c:pt idx="5">
                  <c:v>1.1399999999999999</c:v>
                </c:pt>
                <c:pt idx="6">
                  <c:v>#N/A</c:v>
                </c:pt>
                <c:pt idx="7">
                  <c:v>0.88</c:v>
                </c:pt>
                <c:pt idx="8">
                  <c:v>#N/A</c:v>
                </c:pt>
                <c:pt idx="9">
                  <c:v>0.8</c:v>
                </c:pt>
              </c:numCache>
            </c:numRef>
          </c:val>
          <c:extLst>
            <c:ext xmlns:c16="http://schemas.microsoft.com/office/drawing/2014/chart" uri="{C3380CC4-5D6E-409C-BE32-E72D297353CC}">
              <c16:uniqueId val="{00000005-8845-48F3-9C10-1F502FDC2DC4}"/>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1.01</c:v>
                </c:pt>
                <c:pt idx="2">
                  <c:v>#N/A</c:v>
                </c:pt>
                <c:pt idx="3">
                  <c:v>3.06</c:v>
                </c:pt>
                <c:pt idx="4">
                  <c:v>#N/A</c:v>
                </c:pt>
                <c:pt idx="5">
                  <c:v>1.78</c:v>
                </c:pt>
                <c:pt idx="6">
                  <c:v>#N/A</c:v>
                </c:pt>
                <c:pt idx="7">
                  <c:v>1.97</c:v>
                </c:pt>
                <c:pt idx="8">
                  <c:v>#N/A</c:v>
                </c:pt>
                <c:pt idx="9">
                  <c:v>1.37</c:v>
                </c:pt>
              </c:numCache>
            </c:numRef>
          </c:val>
          <c:extLst>
            <c:ext xmlns:c16="http://schemas.microsoft.com/office/drawing/2014/chart" uri="{C3380CC4-5D6E-409C-BE32-E72D297353CC}">
              <c16:uniqueId val="{00000006-8845-48F3-9C10-1F502FDC2DC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7.85</c:v>
                </c:pt>
                <c:pt idx="2">
                  <c:v>#N/A</c:v>
                </c:pt>
                <c:pt idx="3">
                  <c:v>5.59</c:v>
                </c:pt>
                <c:pt idx="4">
                  <c:v>#N/A</c:v>
                </c:pt>
                <c:pt idx="5">
                  <c:v>7.63</c:v>
                </c:pt>
                <c:pt idx="6">
                  <c:v>#N/A</c:v>
                </c:pt>
                <c:pt idx="7">
                  <c:v>4.43</c:v>
                </c:pt>
                <c:pt idx="8">
                  <c:v>#N/A</c:v>
                </c:pt>
                <c:pt idx="9">
                  <c:v>5.0599999999999996</c:v>
                </c:pt>
              </c:numCache>
            </c:numRef>
          </c:val>
          <c:extLst>
            <c:ext xmlns:c16="http://schemas.microsoft.com/office/drawing/2014/chart" uri="{C3380CC4-5D6E-409C-BE32-E72D297353CC}">
              <c16:uniqueId val="{00000007-8845-48F3-9C10-1F502FDC2DC4}"/>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4.96</c:v>
                </c:pt>
                <c:pt idx="2">
                  <c:v>#N/A</c:v>
                </c:pt>
                <c:pt idx="3">
                  <c:v>5.92</c:v>
                </c:pt>
                <c:pt idx="4">
                  <c:v>#N/A</c:v>
                </c:pt>
                <c:pt idx="5">
                  <c:v>6.62</c:v>
                </c:pt>
                <c:pt idx="6">
                  <c:v>#N/A</c:v>
                </c:pt>
                <c:pt idx="7">
                  <c:v>7.27</c:v>
                </c:pt>
                <c:pt idx="8">
                  <c:v>#N/A</c:v>
                </c:pt>
                <c:pt idx="9">
                  <c:v>7.85</c:v>
                </c:pt>
              </c:numCache>
            </c:numRef>
          </c:val>
          <c:extLst>
            <c:ext xmlns:c16="http://schemas.microsoft.com/office/drawing/2014/chart" uri="{C3380CC4-5D6E-409C-BE32-E72D297353CC}">
              <c16:uniqueId val="{00000008-8845-48F3-9C10-1F502FDC2DC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6.79</c:v>
                </c:pt>
                <c:pt idx="2">
                  <c:v>#N/A</c:v>
                </c:pt>
                <c:pt idx="3">
                  <c:v>6.66</c:v>
                </c:pt>
                <c:pt idx="4">
                  <c:v>#N/A</c:v>
                </c:pt>
                <c:pt idx="5">
                  <c:v>7.3</c:v>
                </c:pt>
                <c:pt idx="6">
                  <c:v>#N/A</c:v>
                </c:pt>
                <c:pt idx="7">
                  <c:v>8.18</c:v>
                </c:pt>
                <c:pt idx="8">
                  <c:v>#N/A</c:v>
                </c:pt>
                <c:pt idx="9">
                  <c:v>8.4</c:v>
                </c:pt>
              </c:numCache>
            </c:numRef>
          </c:val>
          <c:extLst>
            <c:ext xmlns:c16="http://schemas.microsoft.com/office/drawing/2014/chart" uri="{C3380CC4-5D6E-409C-BE32-E72D297353CC}">
              <c16:uniqueId val="{00000009-8845-48F3-9C10-1F502FDC2DC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7864</c:v>
                </c:pt>
                <c:pt idx="5">
                  <c:v>8162</c:v>
                </c:pt>
                <c:pt idx="8">
                  <c:v>8510</c:v>
                </c:pt>
                <c:pt idx="11">
                  <c:v>8630</c:v>
                </c:pt>
                <c:pt idx="14">
                  <c:v>8499</c:v>
                </c:pt>
              </c:numCache>
            </c:numRef>
          </c:val>
          <c:extLst>
            <c:ext xmlns:c16="http://schemas.microsoft.com/office/drawing/2014/chart" uri="{C3380CC4-5D6E-409C-BE32-E72D297353CC}">
              <c16:uniqueId val="{00000000-691C-4083-932E-1A701AFAB8C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91C-4083-932E-1A701AFAB8C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864</c:v>
                </c:pt>
                <c:pt idx="3">
                  <c:v>367</c:v>
                </c:pt>
                <c:pt idx="6">
                  <c:v>285</c:v>
                </c:pt>
                <c:pt idx="9">
                  <c:v>269</c:v>
                </c:pt>
                <c:pt idx="12">
                  <c:v>268</c:v>
                </c:pt>
              </c:numCache>
            </c:numRef>
          </c:val>
          <c:extLst>
            <c:ext xmlns:c16="http://schemas.microsoft.com/office/drawing/2014/chart" uri="{C3380CC4-5D6E-409C-BE32-E72D297353CC}">
              <c16:uniqueId val="{00000002-691C-4083-932E-1A701AFAB8C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306</c:v>
                </c:pt>
                <c:pt idx="3">
                  <c:v>299</c:v>
                </c:pt>
                <c:pt idx="6">
                  <c:v>298</c:v>
                </c:pt>
                <c:pt idx="9">
                  <c:v>312</c:v>
                </c:pt>
                <c:pt idx="12">
                  <c:v>293</c:v>
                </c:pt>
              </c:numCache>
            </c:numRef>
          </c:val>
          <c:extLst>
            <c:ext xmlns:c16="http://schemas.microsoft.com/office/drawing/2014/chart" uri="{C3380CC4-5D6E-409C-BE32-E72D297353CC}">
              <c16:uniqueId val="{00000003-691C-4083-932E-1A701AFAB8C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1175</c:v>
                </c:pt>
                <c:pt idx="3">
                  <c:v>1166</c:v>
                </c:pt>
                <c:pt idx="6">
                  <c:v>1169</c:v>
                </c:pt>
                <c:pt idx="9">
                  <c:v>1156</c:v>
                </c:pt>
                <c:pt idx="12">
                  <c:v>1112</c:v>
                </c:pt>
              </c:numCache>
            </c:numRef>
          </c:val>
          <c:extLst>
            <c:ext xmlns:c16="http://schemas.microsoft.com/office/drawing/2014/chart" uri="{C3380CC4-5D6E-409C-BE32-E72D297353CC}">
              <c16:uniqueId val="{00000004-691C-4083-932E-1A701AFAB8C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91C-4083-932E-1A701AFAB8C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91C-4083-932E-1A701AFAB8C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8786</c:v>
                </c:pt>
                <c:pt idx="3">
                  <c:v>9223</c:v>
                </c:pt>
                <c:pt idx="6">
                  <c:v>9960</c:v>
                </c:pt>
                <c:pt idx="9">
                  <c:v>10044</c:v>
                </c:pt>
                <c:pt idx="12">
                  <c:v>10437</c:v>
                </c:pt>
              </c:numCache>
            </c:numRef>
          </c:val>
          <c:extLst>
            <c:ext xmlns:c16="http://schemas.microsoft.com/office/drawing/2014/chart" uri="{C3380CC4-5D6E-409C-BE32-E72D297353CC}">
              <c16:uniqueId val="{00000007-691C-4083-932E-1A701AFAB8C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3267</c:v>
                </c:pt>
                <c:pt idx="2">
                  <c:v>#N/A</c:v>
                </c:pt>
                <c:pt idx="3">
                  <c:v>#N/A</c:v>
                </c:pt>
                <c:pt idx="4">
                  <c:v>2893</c:v>
                </c:pt>
                <c:pt idx="5">
                  <c:v>#N/A</c:v>
                </c:pt>
                <c:pt idx="6">
                  <c:v>#N/A</c:v>
                </c:pt>
                <c:pt idx="7">
                  <c:v>3202</c:v>
                </c:pt>
                <c:pt idx="8">
                  <c:v>#N/A</c:v>
                </c:pt>
                <c:pt idx="9">
                  <c:v>#N/A</c:v>
                </c:pt>
                <c:pt idx="10">
                  <c:v>3151</c:v>
                </c:pt>
                <c:pt idx="11">
                  <c:v>#N/A</c:v>
                </c:pt>
                <c:pt idx="12">
                  <c:v>#N/A</c:v>
                </c:pt>
                <c:pt idx="13">
                  <c:v>3611</c:v>
                </c:pt>
                <c:pt idx="14">
                  <c:v>#N/A</c:v>
                </c:pt>
              </c:numCache>
            </c:numRef>
          </c:val>
          <c:smooth val="0"/>
          <c:extLst>
            <c:ext xmlns:c16="http://schemas.microsoft.com/office/drawing/2014/chart" uri="{C3380CC4-5D6E-409C-BE32-E72D297353CC}">
              <c16:uniqueId val="{00000008-691C-4083-932E-1A701AFAB8C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63642</c:v>
                </c:pt>
                <c:pt idx="5">
                  <c:v>62804</c:v>
                </c:pt>
                <c:pt idx="8">
                  <c:v>61385</c:v>
                </c:pt>
                <c:pt idx="11">
                  <c:v>60075</c:v>
                </c:pt>
                <c:pt idx="14">
                  <c:v>58871</c:v>
                </c:pt>
              </c:numCache>
            </c:numRef>
          </c:val>
          <c:extLst>
            <c:ext xmlns:c16="http://schemas.microsoft.com/office/drawing/2014/chart" uri="{C3380CC4-5D6E-409C-BE32-E72D297353CC}">
              <c16:uniqueId val="{00000000-42E1-4B17-A7E9-94952C0217F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26065</c:v>
                </c:pt>
                <c:pt idx="5">
                  <c:v>27534</c:v>
                </c:pt>
                <c:pt idx="8">
                  <c:v>29783</c:v>
                </c:pt>
                <c:pt idx="11">
                  <c:v>29846</c:v>
                </c:pt>
                <c:pt idx="14">
                  <c:v>27532</c:v>
                </c:pt>
              </c:numCache>
            </c:numRef>
          </c:val>
          <c:extLst>
            <c:ext xmlns:c16="http://schemas.microsoft.com/office/drawing/2014/chart" uri="{C3380CC4-5D6E-409C-BE32-E72D297353CC}">
              <c16:uniqueId val="{00000001-42E1-4B17-A7E9-94952C0217F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10847</c:v>
                </c:pt>
                <c:pt idx="5">
                  <c:v>11674</c:v>
                </c:pt>
                <c:pt idx="8">
                  <c:v>11679</c:v>
                </c:pt>
                <c:pt idx="11">
                  <c:v>11913</c:v>
                </c:pt>
                <c:pt idx="14">
                  <c:v>10678</c:v>
                </c:pt>
              </c:numCache>
            </c:numRef>
          </c:val>
          <c:extLst>
            <c:ext xmlns:c16="http://schemas.microsoft.com/office/drawing/2014/chart" uri="{C3380CC4-5D6E-409C-BE32-E72D297353CC}">
              <c16:uniqueId val="{00000002-42E1-4B17-A7E9-94952C0217F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2E1-4B17-A7E9-94952C0217F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2E1-4B17-A7E9-94952C0217F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32</c:v>
                </c:pt>
                <c:pt idx="3">
                  <c:v>5</c:v>
                </c:pt>
                <c:pt idx="6">
                  <c:v>2</c:v>
                </c:pt>
                <c:pt idx="9">
                  <c:v>0</c:v>
                </c:pt>
                <c:pt idx="12">
                  <c:v>5</c:v>
                </c:pt>
              </c:numCache>
            </c:numRef>
          </c:val>
          <c:extLst>
            <c:ext xmlns:c16="http://schemas.microsoft.com/office/drawing/2014/chart" uri="{C3380CC4-5D6E-409C-BE32-E72D297353CC}">
              <c16:uniqueId val="{00000005-42E1-4B17-A7E9-94952C0217F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13672</c:v>
                </c:pt>
                <c:pt idx="3">
                  <c:v>14613</c:v>
                </c:pt>
                <c:pt idx="6">
                  <c:v>14556</c:v>
                </c:pt>
                <c:pt idx="9">
                  <c:v>14026</c:v>
                </c:pt>
                <c:pt idx="12">
                  <c:v>13979</c:v>
                </c:pt>
              </c:numCache>
            </c:numRef>
          </c:val>
          <c:extLst>
            <c:ext xmlns:c16="http://schemas.microsoft.com/office/drawing/2014/chart" uri="{C3380CC4-5D6E-409C-BE32-E72D297353CC}">
              <c16:uniqueId val="{00000006-42E1-4B17-A7E9-94952C0217F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1221</c:v>
                </c:pt>
                <c:pt idx="3">
                  <c:v>1054</c:v>
                </c:pt>
                <c:pt idx="6">
                  <c:v>991</c:v>
                </c:pt>
                <c:pt idx="9">
                  <c:v>846</c:v>
                </c:pt>
                <c:pt idx="12">
                  <c:v>767</c:v>
                </c:pt>
              </c:numCache>
            </c:numRef>
          </c:val>
          <c:extLst>
            <c:ext xmlns:c16="http://schemas.microsoft.com/office/drawing/2014/chart" uri="{C3380CC4-5D6E-409C-BE32-E72D297353CC}">
              <c16:uniqueId val="{00000007-42E1-4B17-A7E9-94952C0217F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14660</c:v>
                </c:pt>
                <c:pt idx="3">
                  <c:v>13631</c:v>
                </c:pt>
                <c:pt idx="6">
                  <c:v>13231</c:v>
                </c:pt>
                <c:pt idx="9">
                  <c:v>12593</c:v>
                </c:pt>
                <c:pt idx="12">
                  <c:v>12041</c:v>
                </c:pt>
              </c:numCache>
            </c:numRef>
          </c:val>
          <c:extLst>
            <c:ext xmlns:c16="http://schemas.microsoft.com/office/drawing/2014/chart" uri="{C3380CC4-5D6E-409C-BE32-E72D297353CC}">
              <c16:uniqueId val="{00000008-42E1-4B17-A7E9-94952C0217F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8649</c:v>
                </c:pt>
                <c:pt idx="3">
                  <c:v>9349</c:v>
                </c:pt>
                <c:pt idx="6">
                  <c:v>10123</c:v>
                </c:pt>
                <c:pt idx="9">
                  <c:v>10631</c:v>
                </c:pt>
                <c:pt idx="12">
                  <c:v>9633</c:v>
                </c:pt>
              </c:numCache>
            </c:numRef>
          </c:val>
          <c:extLst>
            <c:ext xmlns:c16="http://schemas.microsoft.com/office/drawing/2014/chart" uri="{C3380CC4-5D6E-409C-BE32-E72D297353CC}">
              <c16:uniqueId val="{00000009-42E1-4B17-A7E9-94952C0217F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98742</c:v>
                </c:pt>
                <c:pt idx="3">
                  <c:v>101060</c:v>
                </c:pt>
                <c:pt idx="6">
                  <c:v>103638</c:v>
                </c:pt>
                <c:pt idx="9">
                  <c:v>103776</c:v>
                </c:pt>
                <c:pt idx="12">
                  <c:v>100994</c:v>
                </c:pt>
              </c:numCache>
            </c:numRef>
          </c:val>
          <c:extLst>
            <c:ext xmlns:c16="http://schemas.microsoft.com/office/drawing/2014/chart" uri="{C3380CC4-5D6E-409C-BE32-E72D297353CC}">
              <c16:uniqueId val="{0000000A-42E1-4B17-A7E9-94952C0217F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36422</c:v>
                </c:pt>
                <c:pt idx="2">
                  <c:v>#N/A</c:v>
                </c:pt>
                <c:pt idx="3">
                  <c:v>#N/A</c:v>
                </c:pt>
                <c:pt idx="4">
                  <c:v>37701</c:v>
                </c:pt>
                <c:pt idx="5">
                  <c:v>#N/A</c:v>
                </c:pt>
                <c:pt idx="6">
                  <c:v>#N/A</c:v>
                </c:pt>
                <c:pt idx="7">
                  <c:v>39693</c:v>
                </c:pt>
                <c:pt idx="8">
                  <c:v>#N/A</c:v>
                </c:pt>
                <c:pt idx="9">
                  <c:v>#N/A</c:v>
                </c:pt>
                <c:pt idx="10">
                  <c:v>40038</c:v>
                </c:pt>
                <c:pt idx="11">
                  <c:v>#N/A</c:v>
                </c:pt>
                <c:pt idx="12">
                  <c:v>#N/A</c:v>
                </c:pt>
                <c:pt idx="13">
                  <c:v>40339</c:v>
                </c:pt>
                <c:pt idx="14">
                  <c:v>#N/A</c:v>
                </c:pt>
              </c:numCache>
            </c:numRef>
          </c:val>
          <c:smooth val="0"/>
          <c:extLst>
            <c:ext xmlns:c16="http://schemas.microsoft.com/office/drawing/2014/chart" uri="{C3380CC4-5D6E-409C-BE32-E72D297353CC}">
              <c16:uniqueId val="{0000000B-42E1-4B17-A7E9-94952C0217F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4095</c:v>
                </c:pt>
                <c:pt idx="1">
                  <c:v>3907</c:v>
                </c:pt>
                <c:pt idx="2">
                  <c:v>2749</c:v>
                </c:pt>
              </c:numCache>
            </c:numRef>
          </c:val>
          <c:extLst>
            <c:ext xmlns:c16="http://schemas.microsoft.com/office/drawing/2014/chart" uri="{C3380CC4-5D6E-409C-BE32-E72D297353CC}">
              <c16:uniqueId val="{00000000-B087-4B16-A59E-02F5F582F1D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300</c:v>
                </c:pt>
                <c:pt idx="1">
                  <c:v>500</c:v>
                </c:pt>
                <c:pt idx="2">
                  <c:v>500</c:v>
                </c:pt>
              </c:numCache>
            </c:numRef>
          </c:val>
          <c:extLst>
            <c:ext xmlns:c16="http://schemas.microsoft.com/office/drawing/2014/chart" uri="{C3380CC4-5D6E-409C-BE32-E72D297353CC}">
              <c16:uniqueId val="{00000001-B087-4B16-A59E-02F5F582F1D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2957</c:v>
                </c:pt>
                <c:pt idx="1">
                  <c:v>3291</c:v>
                </c:pt>
                <c:pt idx="2">
                  <c:v>3436</c:v>
                </c:pt>
              </c:numCache>
            </c:numRef>
          </c:val>
          <c:extLst>
            <c:ext xmlns:c16="http://schemas.microsoft.com/office/drawing/2014/chart" uri="{C3380CC4-5D6E-409C-BE32-E72D297353CC}">
              <c16:uniqueId val="{00000002-B087-4B16-A59E-02F5F582F1D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{18B48730-DB78-4F20-9485-E47DDB35C39E}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2D78-47B8-892A-3BA31F37878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{95323310-1E18-42A4-8628-198D4F71B0E1}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D78-47B8-892A-3BA31F37878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{B780E54F-21F7-4650-8627-B2C16011318F}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D78-47B8-892A-3BA31F37878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{32FEA6D1-4B26-4DDD-8414-6B1D94B45444}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D78-47B8-892A-3BA31F37878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{2000BFC9-B37E-4893-87E6-24BAB587EA49}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D78-47B8-892A-3BA31F378788}"/>
                </c:ext>
              </c:extLst>
            </c:dLbl>
            <c:dLbl>
              <c:idx val="8"/>
              <c:layout>
                <c:manualLayout>
                  <c:x val="-3.2395072111849436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{A1534BEE-5682-4143-B985-175C498AC7C4}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2D78-47B8-892A-3BA31F378788}"/>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{37719BE0-5615-4126-B26E-8AB41D3E1D4D}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2D78-47B8-892A-3BA31F378788}"/>
                </c:ext>
              </c:extLst>
            </c:dLbl>
            <c:dLbl>
              <c:idx val="24"/>
              <c:layout>
                <c:manualLayout>
                  <c:x val="-3.1895328827295441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{45E0F229-187C-4060-A0F6-1399CD1DAB40}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2D78-47B8-892A-3BA31F37878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{13B67965-E124-48EC-9E90-17BAE400A292}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2D78-47B8-892A-3BA31F37878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58.3</c:v>
                </c:pt>
                <c:pt idx="8">
                  <c:v>70.099999999999994</c:v>
                </c:pt>
                <c:pt idx="16">
                  <c:v>69.599999999999994</c:v>
                </c:pt>
                <c:pt idx="24">
                  <c:v>70.599999999999994</c:v>
                </c:pt>
                <c:pt idx="32">
                  <c:v>71.8</c:v>
                </c:pt>
              </c:numCache>
            </c:numRef>
          </c:xVal>
          <c:yVal>
            <c:numRef>
              <c:f>公会計指標分析・財政指標組合せ分析表!$BP$51:$DC$51</c:f>
              <c:numCache>
                <c:formatCode>#,##0.0;"▲ "#,##0.0</c:formatCode>
                <c:ptCount val="40"/>
                <c:pt idx="0">
                  <c:v>64.900000000000006</c:v>
                </c:pt>
                <c:pt idx="8">
                  <c:v>66.599999999999994</c:v>
                </c:pt>
                <c:pt idx="16">
                  <c:v>69.5</c:v>
                </c:pt>
                <c:pt idx="24">
                  <c:v>68.900000000000006</c:v>
                </c:pt>
                <c:pt idx="32">
                  <c:v>68.900000000000006</c:v>
                </c:pt>
              </c:numCache>
            </c:numRef>
          </c:yVal>
          <c:smooth val="0"/>
          <c:extLst>
            <c:ext xmlns:c16="http://schemas.microsoft.com/office/drawing/2014/chart" uri="{C3380CC4-5D6E-409C-BE32-E72D297353CC}">
              <c16:uniqueId val="{00000009-2D78-47B8-892A-3BA31F37878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{6A450A72-00CB-4AEF-AD09-41EDFBD2D095}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2D78-47B8-892A-3BA31F37878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{E5059252-CEC8-405F-9BCB-B09234794487}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D78-47B8-892A-3BA31F37878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{170D3591-E391-4EF6-8C68-AB9622A9DC48}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D78-47B8-892A-3BA31F37878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{8ED23F10-A5C4-4DB0-AE33-D167BDB975FB}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D78-47B8-892A-3BA31F37878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{0C70B09D-8470-489F-8E06-F70292CC6B6B}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D78-47B8-892A-3BA31F378788}"/>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{ACDB78F9-DF08-4A6F-8C79-F41E074BD231}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2D78-47B8-892A-3BA31F378788}"/>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{4D988C84-755B-40C0-8C6C-5F2B871EB8D7}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2D78-47B8-892A-3BA31F378788}"/>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{6D60D231-6551-455A-99AC-3F4034CE2F75}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2D78-47B8-892A-3BA31F37878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{EEB88F3E-4249-4DFA-9520-BD9FEC837407}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2D78-47B8-892A-3BA31F37878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60.2</c:v>
                </c:pt>
                <c:pt idx="8">
                  <c:v>59.3</c:v>
                </c:pt>
                <c:pt idx="16">
                  <c:v>60</c:v>
                </c:pt>
                <c:pt idx="24">
                  <c:v>61.1</c:v>
                </c:pt>
                <c:pt idx="32">
                  <c:v>61.7</c:v>
                </c:pt>
              </c:numCache>
            </c:numRef>
          </c:xVal>
          <c:yVal>
            <c:numRef>
              <c:f>公会計指標分析・財政指標組合せ分析表!$BP$55:$DC$55</c:f>
              <c:numCache>
                <c:formatCode>#,##0.0;"▲ "#,##0.0</c:formatCode>
                <c:ptCount val="40"/>
                <c:pt idx="0">
                  <c:v>41.4</c:v>
                </c:pt>
                <c:pt idx="8">
                  <c:v>38.9</c:v>
                </c:pt>
                <c:pt idx="16">
                  <c:v>37.6</c:v>
                </c:pt>
                <c:pt idx="24">
                  <c:v>34</c:v>
                </c:pt>
                <c:pt idx="32">
                  <c:v>33.9</c:v>
                </c:pt>
              </c:numCache>
            </c:numRef>
          </c:yVal>
          <c:smooth val="0"/>
          <c:extLst>
            <c:ext xmlns:c16="http://schemas.microsoft.com/office/drawing/2014/chart" uri="{C3380CC4-5D6E-409C-BE32-E72D297353CC}">
              <c16:uniqueId val="{00000013-2D78-47B8-892A-3BA31F378788}"/>
            </c:ext>
          </c:extLst>
        </c:ser>
        <c:dLbls>
          <c:showLegendKey val="0"/>
          <c:showVal val="1"/>
          <c:showCatName val="0"/>
          <c:showSerName val="0"/>
          <c:showPercent val="0"/>
          <c:showBubbleSize val="0"/>
        </c:dLbls>
        <c:axId val="46179840"/>
        <c:axId val="46181760"/>
      </c:scatterChart>
      <c:valAx>
        <c:axId val="46179840"/>
        <c:scaling>
          <c:orientation val="minMax"/>
          <c:max val="73"/>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6"/>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{EA744CF2-CB63-492D-B126-8880D2AB06B8}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777-41BF-A9FF-D50D2F4701E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{AE17F6D9-6C56-40A2-86B9-DC21AE780614}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777-41BF-A9FF-D50D2F4701E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{446E8F7A-4C4E-445C-888A-8C6E6FC16174}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777-41BF-A9FF-D50D2F4701E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{17A6CE21-E8F8-4834-B91E-876496793B7A}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777-41BF-A9FF-D50D2F4701E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{8BCE2E6C-ADC4-4D29-A65C-71ADDD9F33CD}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777-41BF-A9FF-D50D2F4701E4}"/>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{B24225EC-C0B3-4B10-961E-A851AC642287}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777-41BF-A9FF-D50D2F4701E4}"/>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{2AF687BF-1962-43E9-8158-7AB7FBBD0F5E}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777-41BF-A9FF-D50D2F4701E4}"/>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{DAB3279C-D328-4849-881E-165DA9C38049}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777-41BF-A9FF-D50D2F4701E4}"/>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{20996F9B-3622-4C4E-AD99-0F9A113550B5}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777-41BF-A9FF-D50D2F4701E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5.9</c:v>
                </c:pt>
                <c:pt idx="8">
                  <c:v>5.4</c:v>
                </c:pt>
                <c:pt idx="16">
                  <c:v>5.5</c:v>
                </c:pt>
                <c:pt idx="24">
                  <c:v>5.3</c:v>
                </c:pt>
                <c:pt idx="32">
                  <c:v>5.7</c:v>
                </c:pt>
              </c:numCache>
            </c:numRef>
          </c:xVal>
          <c:yVal>
            <c:numRef>
              <c:f>公会計指標分析・財政指標組合せ分析表!$BP$73:$DC$73</c:f>
              <c:numCache>
                <c:formatCode>#,##0.0;"▲ "#,##0.0</c:formatCode>
                <c:ptCount val="40"/>
                <c:pt idx="0">
                  <c:v>64.900000000000006</c:v>
                </c:pt>
                <c:pt idx="8">
                  <c:v>66.599999999999994</c:v>
                </c:pt>
                <c:pt idx="16">
                  <c:v>69.5</c:v>
                </c:pt>
                <c:pt idx="24">
                  <c:v>68.900000000000006</c:v>
                </c:pt>
                <c:pt idx="32">
                  <c:v>68.900000000000006</c:v>
                </c:pt>
              </c:numCache>
            </c:numRef>
          </c:yVal>
          <c:smooth val="0"/>
          <c:extLst>
            <c:ext xmlns:c16="http://schemas.microsoft.com/office/drawing/2014/chart" uri="{C3380CC4-5D6E-409C-BE32-E72D297353CC}">
              <c16:uniqueId val="{00000009-5777-41BF-A9FF-D50D2F4701E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{5ACF91B3-90DC-4A68-ABC2-3092BFCA2786}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777-41BF-A9FF-D50D2F4701E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{7C429D62-B702-4F23-8859-1C7F45029EFF}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777-41BF-A9FF-D50D2F4701E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{169F65D9-4EBD-4C51-A07F-020668677CBA}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777-41BF-A9FF-D50D2F4701E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{950BBD1C-3588-493E-9DEA-38F6791ACE2A}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777-41BF-A9FF-D50D2F4701E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{88EB73E6-D840-4673-95D9-EB8A188F8572}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777-41BF-A9FF-D50D2F4701E4}"/>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{F5D90754-9B92-4A1D-B718-B67338C0598E}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777-41BF-A9FF-D50D2F4701E4}"/>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{051346DE-86F0-4561-8DA6-5B320D89C7AC}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777-41BF-A9FF-D50D2F4701E4}"/>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{314F1B04-0044-4452-B6B0-B0C6BCB7412A}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777-41BF-A9FF-D50D2F4701E4}"/>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{49DB8AD2-32FD-4954-887A-4FA75DE66E1D}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777-41BF-A9FF-D50D2F4701E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6.7</c:v>
                </c:pt>
                <c:pt idx="8">
                  <c:v>6.4</c:v>
                </c:pt>
                <c:pt idx="16">
                  <c:v>6.1</c:v>
                </c:pt>
                <c:pt idx="24">
                  <c:v>5.9</c:v>
                </c:pt>
                <c:pt idx="32">
                  <c:v>5.7</c:v>
                </c:pt>
              </c:numCache>
            </c:numRef>
          </c:xVal>
          <c:yVal>
            <c:numRef>
              <c:f>公会計指標分析・財政指標組合せ分析表!$BP$77:$DC$77</c:f>
              <c:numCache>
                <c:formatCode>#,##0.0;"▲ "#,##0.0</c:formatCode>
                <c:ptCount val="40"/>
                <c:pt idx="0">
                  <c:v>41.4</c:v>
                </c:pt>
                <c:pt idx="8">
                  <c:v>38.9</c:v>
                </c:pt>
                <c:pt idx="16">
                  <c:v>37.6</c:v>
                </c:pt>
                <c:pt idx="24">
                  <c:v>34</c:v>
                </c:pt>
                <c:pt idx="32">
                  <c:v>33.9</c:v>
                </c:pt>
              </c:numCache>
            </c:numRef>
          </c:yVal>
          <c:smooth val="0"/>
          <c:extLst>
            <c:ext xmlns:c16="http://schemas.microsoft.com/office/drawing/2014/chart" uri="{C3380CC4-5D6E-409C-BE32-E72D297353CC}">
              <c16:uniqueId val="{00000013-5777-41BF-A9FF-D50D2F4701E4}"/>
            </c:ext>
          </c:extLst>
        </c:ser>
        <c:dLbls>
          <c:showLegendKey val="0"/>
          <c:showVal val="1"/>
          <c:showCatName val="0"/>
          <c:showSerName val="0"/>
          <c:showPercent val="0"/>
          <c:showBubbleSize val="0"/>
        </c:dLbls>
        <c:axId val="84219776"/>
        <c:axId val="84234240"/>
      </c:scatterChart>
      <c:valAx>
        <c:axId val="84219776"/>
        <c:scaling>
          <c:orientation val="minMax"/>
          <c:max val="6.8999999999999995"/>
          <c:min val="5.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6"/>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埼玉県川越市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令和元年度については、前年度と比較して実質公債費比率の分子の値が増加した。その要因としては、大規模事業の元金償還の開始に伴い、元利償還金が増加したためである。</a:t>
          </a:r>
        </a:p>
        <a:p>
          <a:r>
            <a:rPr kumimoji="1" lang="ja-JP" altLang="en-US" sz="1400">
              <a:solidFill>
                <a:sysClr val="windowText" lastClr="000000"/>
              </a:solidFill>
              <a:latin typeface="ＭＳ ゴシック" pitchFamily="49" charset="-128"/>
              <a:ea typeface="ＭＳ ゴシック" pitchFamily="49" charset="-128"/>
            </a:rPr>
            <a:t>　今後、大規模事業の進展により、長期的に元利償還金の増加が見込まれるため、急激な負担増とならないように計画的な財政運営に努める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ー</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埼玉県川越市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令和元年度については、前年度と比較して将来負担比率の分子の値が増加した。</a:t>
          </a:r>
        </a:p>
        <a:p>
          <a:r>
            <a:rPr kumimoji="1" lang="ja-JP" altLang="en-US" sz="1400">
              <a:solidFill>
                <a:srgbClr val="FF0000"/>
              </a:solidFill>
              <a:latin typeface="ＭＳ ゴシック" pitchFamily="49" charset="-128"/>
              <a:ea typeface="ＭＳ ゴシック" pitchFamily="49" charset="-128"/>
            </a:rPr>
            <a:t>　将来負担比率の分子の状況としては、将来負担額が一般会計等に係る地方債の現在高等の減により減少した以上に、充当可能財源等が充当可能特定歳入等の減により減少し、結果として分子が増加傾向にある。</a:t>
          </a:r>
          <a:br>
            <a:rPr kumimoji="1" lang="ja-JP" altLang="en-US" sz="1400">
              <a:solidFill>
                <a:srgbClr val="FF0000"/>
              </a:solidFill>
              <a:latin typeface="ＭＳ ゴシック" pitchFamily="49" charset="-128"/>
              <a:ea typeface="ＭＳ ゴシック" pitchFamily="49" charset="-128"/>
            </a:rPr>
          </a:br>
          <a:r>
            <a:rPr kumimoji="1" lang="ja-JP" altLang="en-US" sz="1400">
              <a:solidFill>
                <a:srgbClr val="FF0000"/>
              </a:solidFill>
              <a:latin typeface="ＭＳ ゴシック" pitchFamily="49" charset="-128"/>
              <a:ea typeface="ＭＳ ゴシック" pitchFamily="49" charset="-128"/>
            </a:rPr>
            <a:t>　今後についても、大規模事業の進展により、将来負担額の増が見込まれているため、その中において適正な水準で比率が推移するよう、計画的な財政運営に努める</a:t>
          </a:r>
          <a:r>
            <a:rPr kumimoji="1" lang="ja-JP" altLang="en-US" sz="1400">
              <a:latin typeface="ＭＳ ゴシック" pitchFamily="49" charset="-128"/>
              <a:ea typeface="ＭＳ ゴシック" pitchFamily="49" charset="-128"/>
            </a:rPr>
            <a: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埼玉県川越市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・普通建設事業や大規模施設の維持管理、特別会計への繰出金などの歳出予算の増加に対応するため、財政調整基金を約１１億６千万円取り崩した一方、</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将来の支出に備え、減債基金、庁舎建設基金、職員退職手当基金、公共施設マネジメント基金等に約１億５千万円積み立てを行った。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基金全体としては、約１０億１千万円の減となった。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・基金の設置目的を踏まえ、計画的な積立を行う。また、安全性に配慮しつつ、より効果的な運用に努める。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・福祉基金：生活困窮者の福祉の増進を図るため、生活困窮者への学習支援事業などを行う。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・文化芸術スポーツ振興基金：文化芸術及びスポーツの振興を図るための事業を行う。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・職員退職手当基金：財政負担を平準化するため、令和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年度以降の取り崩しに備えて積み立てたことによる増加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・公共施設マネジメント基金：財政負担を平準化するため、令和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年度以降の取り崩しに備えて積み立てたことによる増加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・職員退職手当基金：積立計画に従って積立を行い、令和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年度以降に取り崩しを行う予定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・公共施設マネジメント基金：公共施設の保全及び更新を計画的に行うため、令和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年度以降のピークに向けて毎年度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億円程度積み立てる予定。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・普通建設事業や大規模施設の維持管理、特別会計への繰出金などの歳出予算の増加に対応するため、取崩しを行ったことによる減少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・税収の急激な落込みや災害等の不測の事態に備え、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億円程度を目処に積み立てることを目標にしている。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・ほぼ同額で推移（運用利子額のみ積立）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・公債費のピークとなる令和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年度に向けて、毎年度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億円の積立を目標としている。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3485567-0006-4A86-8C8D-6C243C8741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B6F02A3-0466-408B-89EA-1AC3E9612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665D2717-D9C1-4A00-8D0C-358375881EBD}"/>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4A53445-75B2-4870-8358-B2F804DF5EA9}"/>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1B39AED8-A16C-46DC-A54D-824F045FC419}"/>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EB4673D1-DFD1-4C30-B35E-99BB40CD3658}"/>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埼玉県川越市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3F707F0D-E341-4660-848F-3045137CD2B7}"/>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B0237198-E85B-43EC-8F85-9AB2D5EB147A}"/>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E1A20681-1C49-4889-BAB8-410EFFD74194}"/>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D8F2BC04-F4C0-4024-81CE-F905A1E9C1B4}"/>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6D4B0387-5508-4386-9B73-657ED753C631}"/>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8A53254C-30AD-428D-9AE4-989AE4373D79}"/>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353,301
344,502
109.13
112,570,261
109,094,781
3,299,933
64,006,993
100,526,746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C8D1CCED-B960-4B8A-A9D5-0227153694B4}"/>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DFF3A0A5-83F7-49D1-8E35-3A9387946343}"/>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5CF7612D-32E1-4201-8F2D-DA9BE43DE6A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68.9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66E5952C-2273-4854-AD02-FBEA8A744B44}"/>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66338B32-85E4-4391-A2A5-877329C48143}"/>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3754E14F-9207-472E-8288-E17AD64EBBD3}"/>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D3B37223-79E0-4D6B-8EF4-3B01C93F62E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1372D94A-A56F-4C4F-B00D-DB22ED5E7C0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FB311A5F-BC07-46FF-BC2C-6A5CEC354016}"/>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D9250856-67B5-4D06-B132-D7A461B9017C}"/>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B5F769F8-A53C-4834-B1B0-4BF946E143B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7500D1C1-095A-4E72-9FE6-B52DF49AE0E7}"/>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747C2123-FEF3-45EE-B38A-4460BAD4F6A2}"/>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9FB66437-DAB5-44D0-B6A7-6E74A0585918}"/>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E4CE8CF5-8899-4790-AB79-A92817E05E8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50D82656-1104-449F-B9B1-7EC77E97A579}"/>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9A83764E-F025-4FB7-899D-692AFAFC412C}"/>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93230645-C16D-4345-BE34-E99C48E51898}"/>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BA839ACC-FF82-4A6A-ABEA-87BC907EE389}"/>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6FC887EF-AC55-4B65-832D-7168FA14FC67}"/>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E8EB02C0-732D-4C68-BBC2-DFFBE12FD2C9}"/>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1763C3A9-9F94-40D0-A6F7-B4B874F1A78E}"/>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6300680D-79D3-4666-B7E6-0000467A72B4}"/>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E2773E44-0702-4AC8-A54C-19C1AE4F6CB9}"/>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CB490046-8969-4BBF-9773-7D303E583FE3}"/>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C27E0CC7-0A2C-431F-87AC-5BBAB62FE56B}"/>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90285C01-2055-4D8E-B546-18AFB44F3D6C}"/>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472BDEBE-E5D9-4147-9411-5855A571540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8CCF907-7864-4C06-B201-7E339ABB2228}"/>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13E0F3B1-DE4E-4B5A-957F-5E5DDD43EACC}"/>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9A362009-4D96-462B-9FBC-2D6298811376}"/>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457417B2-2F3D-4312-A6C7-4847B741901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F6FEFF7C-BCD0-4548-B9FE-E552067EBFE4}"/>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4F0ABD9F-2C67-497B-9C7B-311A33EBE46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227DBFD6-0DEE-45F7-8049-6FEC02E94F8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より高い水準にあるが、令和３年度中に公共施設等総合管理計画や個別施設計画などを改訂予定であり、適切な時期での施設の更新や集約化・複合化なども検討し、適切な施設の維持管理に努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104D3720-50D3-468F-9E09-2381AA527AF8}"/>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4CEF9300-78C1-4C7D-A60D-49EF3FA40702}"/>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6F089D9A-CB79-48FB-81DC-8AD874AFAC3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9D02EE74-45C7-407B-BB12-F952815094F1}"/>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EECB39C2-14C6-45CF-9811-C19066414295}"/>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1ED46DEE-1E7D-407A-AB94-4A6E11555C7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7F41E77A-6F78-44E6-A0ED-5BC743CFBB8D}"/>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751E015F-0755-4731-9974-86C399CEED46}"/>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23293D81-B6C6-464C-96B7-8C09F47915F4}"/>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96613A41-6F50-4C41-BCB3-7238D606BB01}"/>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738825FE-EA12-46A1-BE25-D90B3EF3336A}"/>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1BBA79A2-98DD-447F-8842-A49FFD4CF972}"/>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E1650F9B-726A-4266-A9BF-7671FEA2AE01}"/>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1B3385D3-50A2-4B94-A181-CFB21F03DB5E}"/>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5046FED-8621-4A43-9E54-E4B7FBE14B33}"/>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6413DD00-4D38-49C1-8F30-13A44D2CFB4D}"/>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75777</xdr:rowOff>
    </xdr:to>
    <xdr:cxnSp macro="">
      <xdr:nvCxnSpPr>
        <xdr:cNvPr id="65" name="直線コネクタ 64">
          <a:extLst>
            <a:ext uri="{FF2B5EF4-FFF2-40B4-BE49-F238E27FC236}">
              <a16:creationId xmlns:a16="http://schemas.microsoft.com/office/drawing/2014/main" id="{69D163A7-FAB6-4CF0-905F-8540E1D13C0F}"/>
            </a:ext>
          </a:extLst>
        </xdr:cNvPr>
        <xdr:cNvCxnSpPr/>
      </xdr:nvCxnSpPr>
      <xdr:spPr>
        <a:xfrm flipV="1">
          <a:off x="4760595" y="5363210"/>
          <a:ext cx="1270" cy="131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79604</xdr:rowOff>
    </xdr:from>
    <xdr:ext cx="405111" cy="259045"/>
    <xdr:sp macro="" textlink="">
      <xdr:nvSpPr>
        <xdr:cNvPr id="66" name="有形固定資産減価償却率最小値テキスト">
          <a:extLst>
            <a:ext uri="{FF2B5EF4-FFF2-40B4-BE49-F238E27FC236}">
              <a16:creationId xmlns:a16="http://schemas.microsoft.com/office/drawing/2014/main" id="{97E6FC13-6463-453B-967A-8D7D291D47C9}"/>
            </a:ext>
          </a:extLst>
        </xdr:cNvPr>
        <xdr:cNvSpPr txBox="1"/>
      </xdr:nvSpPr>
      <xdr:spPr>
        <a:xfrm>
          <a:off x="4813300" y="6680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75777</xdr:rowOff>
    </xdr:from>
    <xdr:to>
      <xdr:col>23</xdr:col>
      <xdr:colOff>174625</xdr:colOff>
      <xdr:row>34</xdr:row>
      <xdr:rowOff>75777</xdr:rowOff>
    </xdr:to>
    <xdr:cxnSp macro="">
      <xdr:nvCxnSpPr>
        <xdr:cNvPr id="67" name="直線コネクタ 66">
          <a:extLst>
            <a:ext uri="{FF2B5EF4-FFF2-40B4-BE49-F238E27FC236}">
              <a16:creationId xmlns:a16="http://schemas.microsoft.com/office/drawing/2014/main" id="{B9B682EE-F137-4DEB-9E92-73AF78B94BF3}"/>
            </a:ext>
          </a:extLst>
        </xdr:cNvPr>
        <xdr:cNvCxnSpPr/>
      </xdr:nvCxnSpPr>
      <xdr:spPr>
        <a:xfrm>
          <a:off x="4673600" y="667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8" name="有形固定資産減価償却率最大値テキスト">
          <a:extLst>
            <a:ext uri="{FF2B5EF4-FFF2-40B4-BE49-F238E27FC236}">
              <a16:creationId xmlns:a16="http://schemas.microsoft.com/office/drawing/2014/main" id="{C697FB5C-AE1A-431F-86D2-3CBD4293B378}"/>
            </a:ext>
          </a:extLst>
        </xdr:cNvPr>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a:extLst>
            <a:ext uri="{FF2B5EF4-FFF2-40B4-BE49-F238E27FC236}">
              <a16:creationId xmlns:a16="http://schemas.microsoft.com/office/drawing/2014/main" id="{CB127857-381C-45D5-B66D-3EA467A50667}"/>
            </a:ext>
          </a:extLst>
        </xdr:cNvPr>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150724</xdr:rowOff>
    </xdr:from>
    <xdr:ext cx="405111" cy="259045"/>
    <xdr:sp macro="" textlink="">
      <xdr:nvSpPr>
        <xdr:cNvPr id="70" name="有形固定資産減価償却率平均値テキスト">
          <a:extLst>
            <a:ext uri="{FF2B5EF4-FFF2-40B4-BE49-F238E27FC236}">
              <a16:creationId xmlns:a16="http://schemas.microsoft.com/office/drawing/2014/main" id="{5998211D-164C-463D-9A5B-2F820BE54B86}"/>
            </a:ext>
          </a:extLst>
        </xdr:cNvPr>
        <xdr:cNvSpPr txBox="1"/>
      </xdr:nvSpPr>
      <xdr:spPr>
        <a:xfrm>
          <a:off x="4813300" y="5894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71" name="フローチャート: 判断 70">
          <a:extLst>
            <a:ext uri="{FF2B5EF4-FFF2-40B4-BE49-F238E27FC236}">
              <a16:creationId xmlns:a16="http://schemas.microsoft.com/office/drawing/2014/main" id="{9B4CCDC5-D4B7-4766-850B-3E427CCE28F1}"/>
            </a:ext>
          </a:extLst>
        </xdr:cNvPr>
        <xdr:cNvSpPr/>
      </xdr:nvSpPr>
      <xdr:spPr>
        <a:xfrm>
          <a:off x="47117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2" name="フローチャート: 判断 71">
          <a:extLst>
            <a:ext uri="{FF2B5EF4-FFF2-40B4-BE49-F238E27FC236}">
              <a16:creationId xmlns:a16="http://schemas.microsoft.com/office/drawing/2014/main" id="{1E82F8B1-02A3-47E3-B65A-4B4B8BE511D8}"/>
            </a:ext>
          </a:extLst>
        </xdr:cNvPr>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73" name="フローチャート: 判断 72">
          <a:extLst>
            <a:ext uri="{FF2B5EF4-FFF2-40B4-BE49-F238E27FC236}">
              <a16:creationId xmlns:a16="http://schemas.microsoft.com/office/drawing/2014/main" id="{3F5DEA91-9F26-44EE-AD2E-8DEF22112C44}"/>
            </a:ext>
          </a:extLst>
        </xdr:cNvPr>
        <xdr:cNvSpPr/>
      </xdr:nvSpPr>
      <xdr:spPr>
        <a:xfrm>
          <a:off x="3238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74" name="フローチャート: 判断 73">
          <a:extLst>
            <a:ext uri="{FF2B5EF4-FFF2-40B4-BE49-F238E27FC236}">
              <a16:creationId xmlns:a16="http://schemas.microsoft.com/office/drawing/2014/main" id="{C8073C7D-E41A-4692-BA9F-2B0FC3C93BF6}"/>
            </a:ext>
          </a:extLst>
        </xdr:cNvPr>
        <xdr:cNvSpPr/>
      </xdr:nvSpPr>
      <xdr:spPr>
        <a:xfrm>
          <a:off x="2476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73872</xdr:rowOff>
    </xdr:from>
    <xdr:to>
      <xdr:col>7</xdr:col>
      <xdr:colOff>187325</xdr:colOff>
      <xdr:row>31</xdr:row>
      <xdr:rowOff>4022</xdr:rowOff>
    </xdr:to>
    <xdr:sp macro="" textlink="">
      <xdr:nvSpPr>
        <xdr:cNvPr id="75" name="フローチャート: 判断 74">
          <a:extLst>
            <a:ext uri="{FF2B5EF4-FFF2-40B4-BE49-F238E27FC236}">
              <a16:creationId xmlns:a16="http://schemas.microsoft.com/office/drawing/2014/main" id="{6C91CAAF-42C0-4B6F-B8C9-59B7F733CECA}"/>
            </a:ext>
          </a:extLst>
        </xdr:cNvPr>
        <xdr:cNvSpPr/>
      </xdr:nvSpPr>
      <xdr:spPr>
        <a:xfrm>
          <a:off x="1714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39D76C90-54BF-4E7B-8159-CDB1A85244B8}"/>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A332B375-61F9-46EF-B4F4-87DBC476A59F}"/>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4E4F0D07-3280-4210-AACE-9FB8989BA89E}"/>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D2A4D4A6-D03D-4750-A26E-8A78C599A3C2}"/>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ED5C2155-B0EE-4840-88C2-08AA3423BF69}"/>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148378</xdr:rowOff>
    </xdr:from>
    <xdr:to>
      <xdr:col>23</xdr:col>
      <xdr:colOff>136525</xdr:colOff>
      <xdr:row>33</xdr:row>
      <xdr:rowOff>78529</xdr:rowOff>
    </xdr:to>
    <xdr:sp macro="" textlink="">
      <xdr:nvSpPr>
        <xdr:cNvPr id="81" name="楕円 80">
          <a:extLst>
            <a:ext uri="{FF2B5EF4-FFF2-40B4-BE49-F238E27FC236}">
              <a16:creationId xmlns:a16="http://schemas.microsoft.com/office/drawing/2014/main" id="{68BD714A-7085-4256-8173-65820EAE9B92}"/>
            </a:ext>
          </a:extLst>
        </xdr:cNvPr>
        <xdr:cNvSpPr/>
      </xdr:nvSpPr>
      <xdr:spPr>
        <a:xfrm>
          <a:off x="4711700" y="64063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126805</xdr:rowOff>
    </xdr:from>
    <xdr:ext cx="405111" cy="259045"/>
    <xdr:sp macro="" textlink="">
      <xdr:nvSpPr>
        <xdr:cNvPr id="82" name="有形固定資産減価償却率該当値テキスト">
          <a:extLst>
            <a:ext uri="{FF2B5EF4-FFF2-40B4-BE49-F238E27FC236}">
              <a16:creationId xmlns:a16="http://schemas.microsoft.com/office/drawing/2014/main" id="{3D40500D-5AF9-47F5-A8A9-948518E73F17}"/>
            </a:ext>
          </a:extLst>
        </xdr:cNvPr>
        <xdr:cNvSpPr txBox="1"/>
      </xdr:nvSpPr>
      <xdr:spPr>
        <a:xfrm>
          <a:off x="4813300" y="6384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105198</xdr:rowOff>
    </xdr:from>
    <xdr:to>
      <xdr:col>19</xdr:col>
      <xdr:colOff>187325</xdr:colOff>
      <xdr:row>33</xdr:row>
      <xdr:rowOff>35348</xdr:rowOff>
    </xdr:to>
    <xdr:sp macro="" textlink="">
      <xdr:nvSpPr>
        <xdr:cNvPr id="83" name="楕円 82">
          <a:extLst>
            <a:ext uri="{FF2B5EF4-FFF2-40B4-BE49-F238E27FC236}">
              <a16:creationId xmlns:a16="http://schemas.microsoft.com/office/drawing/2014/main" id="{5F98E4DC-2078-4C23-935E-5D81CDB6CEA8}"/>
            </a:ext>
          </a:extLst>
        </xdr:cNvPr>
        <xdr:cNvSpPr/>
      </xdr:nvSpPr>
      <xdr:spPr>
        <a:xfrm>
          <a:off x="40005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155998</xdr:rowOff>
    </xdr:from>
    <xdr:to>
      <xdr:col>23</xdr:col>
      <xdr:colOff>85725</xdr:colOff>
      <xdr:row>33</xdr:row>
      <xdr:rowOff>27728</xdr:rowOff>
    </xdr:to>
    <xdr:cxnSp macro="">
      <xdr:nvCxnSpPr>
        <xdr:cNvPr id="84" name="直線コネクタ 83">
          <a:extLst>
            <a:ext uri="{FF2B5EF4-FFF2-40B4-BE49-F238E27FC236}">
              <a16:creationId xmlns:a16="http://schemas.microsoft.com/office/drawing/2014/main" id="{ECD416F0-2D3D-4E93-BC4E-4BE080D0D8D3}"/>
            </a:ext>
          </a:extLst>
        </xdr:cNvPr>
        <xdr:cNvCxnSpPr/>
      </xdr:nvCxnSpPr>
      <xdr:spPr>
        <a:xfrm>
          <a:off x="4051300" y="6413923"/>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69215</xdr:rowOff>
    </xdr:from>
    <xdr:to>
      <xdr:col>15</xdr:col>
      <xdr:colOff>187325</xdr:colOff>
      <xdr:row>32</xdr:row>
      <xdr:rowOff>170815</xdr:rowOff>
    </xdr:to>
    <xdr:sp macro="" textlink="">
      <xdr:nvSpPr>
        <xdr:cNvPr id="85" name="楕円 84">
          <a:extLst>
            <a:ext uri="{FF2B5EF4-FFF2-40B4-BE49-F238E27FC236}">
              <a16:creationId xmlns:a16="http://schemas.microsoft.com/office/drawing/2014/main" id="{333ABE93-8BB5-45C8-8B80-6BCEBAC07F96}"/>
            </a:ext>
          </a:extLst>
        </xdr:cNvPr>
        <xdr:cNvSpPr/>
      </xdr:nvSpPr>
      <xdr:spPr>
        <a:xfrm>
          <a:off x="3238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120015</xdr:rowOff>
    </xdr:from>
    <xdr:to>
      <xdr:col>19</xdr:col>
      <xdr:colOff>136525</xdr:colOff>
      <xdr:row>32</xdr:row>
      <xdr:rowOff>155998</xdr:rowOff>
    </xdr:to>
    <xdr:cxnSp macro="">
      <xdr:nvCxnSpPr>
        <xdr:cNvPr id="86" name="直線コネクタ 85">
          <a:extLst>
            <a:ext uri="{FF2B5EF4-FFF2-40B4-BE49-F238E27FC236}">
              <a16:creationId xmlns:a16="http://schemas.microsoft.com/office/drawing/2014/main" id="{4C4B49E2-75DD-48BE-8165-D20E639F8A78}"/>
            </a:ext>
          </a:extLst>
        </xdr:cNvPr>
        <xdr:cNvCxnSpPr/>
      </xdr:nvCxnSpPr>
      <xdr:spPr>
        <a:xfrm>
          <a:off x="3289300" y="6377940"/>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87207</xdr:rowOff>
    </xdr:from>
    <xdr:to>
      <xdr:col>11</xdr:col>
      <xdr:colOff>187325</xdr:colOff>
      <xdr:row>33</xdr:row>
      <xdr:rowOff>17357</xdr:rowOff>
    </xdr:to>
    <xdr:sp macro="" textlink="">
      <xdr:nvSpPr>
        <xdr:cNvPr id="87" name="楕円 86">
          <a:extLst>
            <a:ext uri="{FF2B5EF4-FFF2-40B4-BE49-F238E27FC236}">
              <a16:creationId xmlns:a16="http://schemas.microsoft.com/office/drawing/2014/main" id="{231F5F65-4943-4533-9F04-B24F6B04F525}"/>
            </a:ext>
          </a:extLst>
        </xdr:cNvPr>
        <xdr:cNvSpPr/>
      </xdr:nvSpPr>
      <xdr:spPr>
        <a:xfrm>
          <a:off x="2476500" y="63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120015</xdr:rowOff>
    </xdr:from>
    <xdr:to>
      <xdr:col>15</xdr:col>
      <xdr:colOff>136525</xdr:colOff>
      <xdr:row>32</xdr:row>
      <xdr:rowOff>138007</xdr:rowOff>
    </xdr:to>
    <xdr:cxnSp macro="">
      <xdr:nvCxnSpPr>
        <xdr:cNvPr id="88" name="直線コネクタ 87">
          <a:extLst>
            <a:ext uri="{FF2B5EF4-FFF2-40B4-BE49-F238E27FC236}">
              <a16:creationId xmlns:a16="http://schemas.microsoft.com/office/drawing/2014/main" id="{23BCF5C2-BAAE-4226-9089-0E69A85FCD72}"/>
            </a:ext>
          </a:extLst>
        </xdr:cNvPr>
        <xdr:cNvCxnSpPr/>
      </xdr:nvCxnSpPr>
      <xdr:spPr>
        <a:xfrm flipV="1">
          <a:off x="2527300" y="6377940"/>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5503</xdr:rowOff>
    </xdr:from>
    <xdr:to>
      <xdr:col>7</xdr:col>
      <xdr:colOff>187325</xdr:colOff>
      <xdr:row>30</xdr:row>
      <xdr:rowOff>107103</xdr:rowOff>
    </xdr:to>
    <xdr:sp macro="" textlink="">
      <xdr:nvSpPr>
        <xdr:cNvPr id="89" name="楕円 88">
          <a:extLst>
            <a:ext uri="{FF2B5EF4-FFF2-40B4-BE49-F238E27FC236}">
              <a16:creationId xmlns:a16="http://schemas.microsoft.com/office/drawing/2014/main" id="{4EAB0303-9AE1-464A-BB3C-089B6F68184E}"/>
            </a:ext>
          </a:extLst>
        </xdr:cNvPr>
        <xdr:cNvSpPr/>
      </xdr:nvSpPr>
      <xdr:spPr>
        <a:xfrm>
          <a:off x="1714500" y="592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56303</xdr:rowOff>
    </xdr:from>
    <xdr:to>
      <xdr:col>11</xdr:col>
      <xdr:colOff>136525</xdr:colOff>
      <xdr:row>32</xdr:row>
      <xdr:rowOff>138007</xdr:rowOff>
    </xdr:to>
    <xdr:cxnSp macro="">
      <xdr:nvCxnSpPr>
        <xdr:cNvPr id="90" name="直線コネクタ 89">
          <a:extLst>
            <a:ext uri="{FF2B5EF4-FFF2-40B4-BE49-F238E27FC236}">
              <a16:creationId xmlns:a16="http://schemas.microsoft.com/office/drawing/2014/main" id="{24354309-14BF-47F0-89C6-3AB3320FD568}"/>
            </a:ext>
          </a:extLst>
        </xdr:cNvPr>
        <xdr:cNvCxnSpPr/>
      </xdr:nvCxnSpPr>
      <xdr:spPr>
        <a:xfrm>
          <a:off x="1765300" y="5971328"/>
          <a:ext cx="762000" cy="42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52934</xdr:rowOff>
    </xdr:from>
    <xdr:ext cx="405111" cy="259045"/>
    <xdr:sp macro="" textlink="">
      <xdr:nvSpPr>
        <xdr:cNvPr id="91" name="n_1aveValue有形固定資産減価償却率">
          <a:extLst>
            <a:ext uri="{FF2B5EF4-FFF2-40B4-BE49-F238E27FC236}">
              <a16:creationId xmlns:a16="http://schemas.microsoft.com/office/drawing/2014/main" id="{469F9102-34D2-492B-85DE-99466B871DA5}"/>
            </a:ext>
          </a:extLst>
        </xdr:cNvPr>
        <xdr:cNvSpPr txBox="1"/>
      </xdr:nvSpPr>
      <xdr:spPr>
        <a:xfrm>
          <a:off x="38360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13352</xdr:rowOff>
    </xdr:from>
    <xdr:ext cx="405111" cy="259045"/>
    <xdr:sp macro="" textlink="">
      <xdr:nvSpPr>
        <xdr:cNvPr id="92" name="n_2aveValue有形固定資産減価償却率">
          <a:extLst>
            <a:ext uri="{FF2B5EF4-FFF2-40B4-BE49-F238E27FC236}">
              <a16:creationId xmlns:a16="http://schemas.microsoft.com/office/drawing/2014/main" id="{5813025C-A9E2-4BB1-8932-719A4B7B6E1E}"/>
            </a:ext>
          </a:extLst>
        </xdr:cNvPr>
        <xdr:cNvSpPr txBox="1"/>
      </xdr:nvSpPr>
      <xdr:spPr>
        <a:xfrm>
          <a:off x="3086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159614</xdr:rowOff>
    </xdr:from>
    <xdr:ext cx="405111" cy="259045"/>
    <xdr:sp macro="" textlink="">
      <xdr:nvSpPr>
        <xdr:cNvPr id="93" name="n_3aveValue有形固定資産減価償却率">
          <a:extLst>
            <a:ext uri="{FF2B5EF4-FFF2-40B4-BE49-F238E27FC236}">
              <a16:creationId xmlns:a16="http://schemas.microsoft.com/office/drawing/2014/main" id="{EBC5A8EA-DA39-469A-B285-FCCE73AA318F}"/>
            </a:ext>
          </a:extLst>
        </xdr:cNvPr>
        <xdr:cNvSpPr txBox="1"/>
      </xdr:nvSpPr>
      <xdr:spPr>
        <a:xfrm>
          <a:off x="23247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166599</xdr:rowOff>
    </xdr:from>
    <xdr:ext cx="405111" cy="259045"/>
    <xdr:sp macro="" textlink="">
      <xdr:nvSpPr>
        <xdr:cNvPr id="94" name="n_4aveValue有形固定資産減価償却率">
          <a:extLst>
            <a:ext uri="{FF2B5EF4-FFF2-40B4-BE49-F238E27FC236}">
              <a16:creationId xmlns:a16="http://schemas.microsoft.com/office/drawing/2014/main" id="{64DC049D-20EB-4DB0-BF29-8D4D51BC4F88}"/>
            </a:ext>
          </a:extLst>
        </xdr:cNvPr>
        <xdr:cNvSpPr txBox="1"/>
      </xdr:nvSpPr>
      <xdr:spPr>
        <a:xfrm>
          <a:off x="1562744" y="60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26475</xdr:rowOff>
    </xdr:from>
    <xdr:ext cx="405111" cy="259045"/>
    <xdr:sp macro="" textlink="">
      <xdr:nvSpPr>
        <xdr:cNvPr id="95" name="n_1mainValue有形固定資産減価償却率">
          <a:extLst>
            <a:ext uri="{FF2B5EF4-FFF2-40B4-BE49-F238E27FC236}">
              <a16:creationId xmlns:a16="http://schemas.microsoft.com/office/drawing/2014/main" id="{35058790-738E-4363-94EA-BD60B728AA1F}"/>
            </a:ext>
          </a:extLst>
        </xdr:cNvPr>
        <xdr:cNvSpPr txBox="1"/>
      </xdr:nvSpPr>
      <xdr:spPr>
        <a:xfrm>
          <a:off x="3836044" y="6455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161942</xdr:rowOff>
    </xdr:from>
    <xdr:ext cx="405111" cy="259045"/>
    <xdr:sp macro="" textlink="">
      <xdr:nvSpPr>
        <xdr:cNvPr id="96" name="n_2mainValue有形固定資産減価償却率">
          <a:extLst>
            <a:ext uri="{FF2B5EF4-FFF2-40B4-BE49-F238E27FC236}">
              <a16:creationId xmlns:a16="http://schemas.microsoft.com/office/drawing/2014/main" id="{6D462F55-9EBC-4AC0-B123-CD9395519EC8}"/>
            </a:ext>
          </a:extLst>
        </xdr:cNvPr>
        <xdr:cNvSpPr txBox="1"/>
      </xdr:nvSpPr>
      <xdr:spPr>
        <a:xfrm>
          <a:off x="3086744"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8484</xdr:rowOff>
    </xdr:from>
    <xdr:ext cx="405111" cy="259045"/>
    <xdr:sp macro="" textlink="">
      <xdr:nvSpPr>
        <xdr:cNvPr id="97" name="n_3mainValue有形固定資産減価償却率">
          <a:extLst>
            <a:ext uri="{FF2B5EF4-FFF2-40B4-BE49-F238E27FC236}">
              <a16:creationId xmlns:a16="http://schemas.microsoft.com/office/drawing/2014/main" id="{B14BDF68-1541-4FE9-85E2-D3C9B1D22C47}"/>
            </a:ext>
          </a:extLst>
        </xdr:cNvPr>
        <xdr:cNvSpPr txBox="1"/>
      </xdr:nvSpPr>
      <xdr:spPr>
        <a:xfrm>
          <a:off x="2324744" y="6437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123630</xdr:rowOff>
    </xdr:from>
    <xdr:ext cx="405111" cy="259045"/>
    <xdr:sp macro="" textlink="">
      <xdr:nvSpPr>
        <xdr:cNvPr id="98" name="n_4mainValue有形固定資産減価償却率">
          <a:extLst>
            <a:ext uri="{FF2B5EF4-FFF2-40B4-BE49-F238E27FC236}">
              <a16:creationId xmlns:a16="http://schemas.microsoft.com/office/drawing/2014/main" id="{568E9BBD-FD4F-4568-A4DA-C71181F79B20}"/>
            </a:ext>
          </a:extLst>
        </xdr:cNvPr>
        <xdr:cNvSpPr txBox="1"/>
      </xdr:nvSpPr>
      <xdr:spPr>
        <a:xfrm>
          <a:off x="1562744" y="5695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E425FFFF-217D-40C0-893A-5F9E5E46C152}"/>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E935B937-AFF2-4FD9-98A5-3B3DAC9E2E0D}"/>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EC3A6778-4CCF-448E-B8B9-1CCBB1725F21}"/>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[ 852.9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90685625-BF9D-4EF4-A2BA-B1D2A062E969}"/>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A3622468-0C8E-4646-B3BA-0689E40B93FD}"/>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6B3E19B7-4839-4460-8CB5-0403A06ED96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451F6185-584C-45B6-8861-B1A60AF9D05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655021C2-22BF-428E-B927-039EF96D1BB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65DC415C-F380-4E51-AEA1-5607E4E36065}"/>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F4113067-DBDC-4A43-8654-87C1972493F5}"/>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9E761E29-941F-4C89-9D58-331281B2FE3F}"/>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5A66D4F8-CB82-4338-AA13-CBF80BE67663}"/>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66A00CCB-4476-4144-BA19-0EE7B52090F7}"/>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債務償還比率が類似団体より高い水準にある要因としては、施設の維持管理経費の増加による物件費等の上昇が考えられる。引き続き、維持管理経費の縮減に努め、債務償還比率の低減に取り組んでいく。</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F7370343-D35E-42C7-B7AC-E7133097BC31}"/>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BBE124BC-1C2E-4E1F-B935-3AD7CA967503}"/>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1D10A82E-8574-4692-AFF9-545E585BE7A8}"/>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F5BB613E-0403-47EB-BA28-518FEE20CC8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8C97D634-5284-4870-B76A-EAD44CCB9B08}"/>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54B76371-DA1C-47F9-B17E-A72966A4D5BC}"/>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ED9DD694-856B-4B38-823B-818744B5CEA7}"/>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8B12020C-71AA-4A31-A843-A91C3EEF140A}"/>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8D035518-46D9-4A09-AA9B-B15C4379DFE7}"/>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22635AA2-9557-4751-A476-F6BF18DD7A01}"/>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69F3B4B5-50F6-4016-8550-E5FFA7B19DE6}"/>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333E6CBF-EC3E-417E-BCA4-72A6751D39DD}"/>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A34EF930-512E-4D05-8992-1217F66C5391}"/>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DCBFDFC0-5380-4302-9AD0-15FD2D67D208}"/>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2EE6CDB7-E671-4619-A820-030CDF7CD172}"/>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23792</xdr:rowOff>
    </xdr:to>
    <xdr:cxnSp macro="">
      <xdr:nvCxnSpPr>
        <xdr:cNvPr id="127" name="直線コネクタ 126">
          <a:extLst>
            <a:ext uri="{FF2B5EF4-FFF2-40B4-BE49-F238E27FC236}">
              <a16:creationId xmlns:a16="http://schemas.microsoft.com/office/drawing/2014/main" id="{DF65A5D5-F630-4EF2-B17A-D85F00A39B70}"/>
            </a:ext>
          </a:extLst>
        </xdr:cNvPr>
        <xdr:cNvCxnSpPr/>
      </xdr:nvCxnSpPr>
      <xdr:spPr>
        <a:xfrm flipV="1">
          <a:off x="14793595" y="5312833"/>
          <a:ext cx="1269" cy="1483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27619</xdr:rowOff>
    </xdr:from>
    <xdr:ext cx="560923" cy="259045"/>
    <xdr:sp macro="" textlink="">
      <xdr:nvSpPr>
        <xdr:cNvPr id="128" name="債務償還比率最小値テキスト">
          <a:extLst>
            <a:ext uri="{FF2B5EF4-FFF2-40B4-BE49-F238E27FC236}">
              <a16:creationId xmlns:a16="http://schemas.microsoft.com/office/drawing/2014/main" id="{5626D680-9071-4CFD-8A86-22195BEAD347}"/>
            </a:ext>
          </a:extLst>
        </xdr:cNvPr>
        <xdr:cNvSpPr txBox="1"/>
      </xdr:nvSpPr>
      <xdr:spPr>
        <a:xfrm>
          <a:off x="14846300" y="67998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23792</xdr:rowOff>
    </xdr:from>
    <xdr:to>
      <xdr:col>76</xdr:col>
      <xdr:colOff>111125</xdr:colOff>
      <xdr:row>35</xdr:row>
      <xdr:rowOff>23792</xdr:rowOff>
    </xdr:to>
    <xdr:cxnSp macro="">
      <xdr:nvCxnSpPr>
        <xdr:cNvPr id="129" name="直線コネクタ 128">
          <a:extLst>
            <a:ext uri="{FF2B5EF4-FFF2-40B4-BE49-F238E27FC236}">
              <a16:creationId xmlns:a16="http://schemas.microsoft.com/office/drawing/2014/main" id="{6D4F5C33-3847-409C-8CD7-B26154DBD63A}"/>
            </a:ext>
          </a:extLst>
        </xdr:cNvPr>
        <xdr:cNvCxnSpPr/>
      </xdr:nvCxnSpPr>
      <xdr:spPr>
        <a:xfrm>
          <a:off x="14706600" y="6796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37D46CC2-B066-4421-A524-8787250727EF}"/>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9F075612-D7E1-4D75-942E-AE559558FB47}"/>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165717</xdr:rowOff>
    </xdr:from>
    <xdr:ext cx="469744" cy="259045"/>
    <xdr:sp macro="" textlink="">
      <xdr:nvSpPr>
        <xdr:cNvPr id="132" name="債務償還比率平均値テキスト">
          <a:extLst>
            <a:ext uri="{FF2B5EF4-FFF2-40B4-BE49-F238E27FC236}">
              <a16:creationId xmlns:a16="http://schemas.microsoft.com/office/drawing/2014/main" id="{BBB9088E-8847-41F2-9B90-42ACFE92D1AE}"/>
            </a:ext>
          </a:extLst>
        </xdr:cNvPr>
        <xdr:cNvSpPr txBox="1"/>
      </xdr:nvSpPr>
      <xdr:spPr>
        <a:xfrm>
          <a:off x="14846300" y="5909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142840</xdr:rowOff>
    </xdr:from>
    <xdr:to>
      <xdr:col>76</xdr:col>
      <xdr:colOff>73025</xdr:colOff>
      <xdr:row>31</xdr:row>
      <xdr:rowOff>72990</xdr:rowOff>
    </xdr:to>
    <xdr:sp macro="" textlink="">
      <xdr:nvSpPr>
        <xdr:cNvPr id="133" name="フローチャート: 判断 132">
          <a:extLst>
            <a:ext uri="{FF2B5EF4-FFF2-40B4-BE49-F238E27FC236}">
              <a16:creationId xmlns:a16="http://schemas.microsoft.com/office/drawing/2014/main" id="{49202A76-531E-4B88-8091-BF62FAF15176}"/>
            </a:ext>
          </a:extLst>
        </xdr:cNvPr>
        <xdr:cNvSpPr/>
      </xdr:nvSpPr>
      <xdr:spPr>
        <a:xfrm>
          <a:off x="14744700" y="605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34" name="フローチャート: 判断 133">
          <a:extLst>
            <a:ext uri="{FF2B5EF4-FFF2-40B4-BE49-F238E27FC236}">
              <a16:creationId xmlns:a16="http://schemas.microsoft.com/office/drawing/2014/main" id="{970E02BE-C79B-4A3F-A3C6-FE418BA4E09C}"/>
            </a:ext>
          </a:extLst>
        </xdr:cNvPr>
        <xdr:cNvSpPr/>
      </xdr:nvSpPr>
      <xdr:spPr>
        <a:xfrm>
          <a:off x="14033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132285</xdr:rowOff>
    </xdr:from>
    <xdr:to>
      <xdr:col>68</xdr:col>
      <xdr:colOff>123825</xdr:colOff>
      <xdr:row>31</xdr:row>
      <xdr:rowOff>62435</xdr:rowOff>
    </xdr:to>
    <xdr:sp macro="" textlink="">
      <xdr:nvSpPr>
        <xdr:cNvPr id="135" name="フローチャート: 判断 134">
          <a:extLst>
            <a:ext uri="{FF2B5EF4-FFF2-40B4-BE49-F238E27FC236}">
              <a16:creationId xmlns:a16="http://schemas.microsoft.com/office/drawing/2014/main" id="{C5ADAC1B-2360-4924-AE36-36BFFE562C28}"/>
            </a:ext>
          </a:extLst>
        </xdr:cNvPr>
        <xdr:cNvSpPr/>
      </xdr:nvSpPr>
      <xdr:spPr>
        <a:xfrm>
          <a:off x="13271500" y="604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133844</xdr:rowOff>
    </xdr:from>
    <xdr:to>
      <xdr:col>64</xdr:col>
      <xdr:colOff>123825</xdr:colOff>
      <xdr:row>31</xdr:row>
      <xdr:rowOff>63994</xdr:rowOff>
    </xdr:to>
    <xdr:sp macro="" textlink="">
      <xdr:nvSpPr>
        <xdr:cNvPr id="136" name="フローチャート: 判断 135">
          <a:extLst>
            <a:ext uri="{FF2B5EF4-FFF2-40B4-BE49-F238E27FC236}">
              <a16:creationId xmlns:a16="http://schemas.microsoft.com/office/drawing/2014/main" id="{A1CE1809-DBDB-49AC-89FA-C748806966ED}"/>
            </a:ext>
          </a:extLst>
        </xdr:cNvPr>
        <xdr:cNvSpPr/>
      </xdr:nvSpPr>
      <xdr:spPr>
        <a:xfrm>
          <a:off x="12509500" y="604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67275</xdr:rowOff>
    </xdr:from>
    <xdr:to>
      <xdr:col>60</xdr:col>
      <xdr:colOff>123825</xdr:colOff>
      <xdr:row>30</xdr:row>
      <xdr:rowOff>168875</xdr:rowOff>
    </xdr:to>
    <xdr:sp macro="" textlink="">
      <xdr:nvSpPr>
        <xdr:cNvPr id="137" name="フローチャート: 判断 136">
          <a:extLst>
            <a:ext uri="{FF2B5EF4-FFF2-40B4-BE49-F238E27FC236}">
              <a16:creationId xmlns:a16="http://schemas.microsoft.com/office/drawing/2014/main" id="{CA3154C9-1D8B-4BAC-B985-3A2091AD407F}"/>
            </a:ext>
          </a:extLst>
        </xdr:cNvPr>
        <xdr:cNvSpPr/>
      </xdr:nvSpPr>
      <xdr:spPr>
        <a:xfrm>
          <a:off x="11747500" y="598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7BD682CE-CF11-4476-9AD8-214753C05F78}"/>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D735F582-6593-407F-9B5B-D4143A91BA9C}"/>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5D146BFF-0300-4548-8EEF-C681AE7CCF7D}"/>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34F79725-81AE-4500-9DEF-25CE81E4840F}"/>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3E5A89F0-459D-45C8-878C-AE7D92F249C4}"/>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27115</xdr:rowOff>
    </xdr:from>
    <xdr:to>
      <xdr:col>76</xdr:col>
      <xdr:colOff>73025</xdr:colOff>
      <xdr:row>32</xdr:row>
      <xdr:rowOff>128715</xdr:rowOff>
    </xdr:to>
    <xdr:sp macro="" textlink="">
      <xdr:nvSpPr>
        <xdr:cNvPr id="143" name="楕円 142">
          <a:extLst>
            <a:ext uri="{FF2B5EF4-FFF2-40B4-BE49-F238E27FC236}">
              <a16:creationId xmlns:a16="http://schemas.microsoft.com/office/drawing/2014/main" id="{5FBE136A-171E-4178-84A7-2629F4B98CBA}"/>
            </a:ext>
          </a:extLst>
        </xdr:cNvPr>
        <xdr:cNvSpPr/>
      </xdr:nvSpPr>
      <xdr:spPr>
        <a:xfrm>
          <a:off x="14744700" y="628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5542</xdr:rowOff>
    </xdr:from>
    <xdr:ext cx="469744" cy="259045"/>
    <xdr:sp macro="" textlink="">
      <xdr:nvSpPr>
        <xdr:cNvPr id="144" name="債務償還比率該当値テキスト">
          <a:extLst>
            <a:ext uri="{FF2B5EF4-FFF2-40B4-BE49-F238E27FC236}">
              <a16:creationId xmlns:a16="http://schemas.microsoft.com/office/drawing/2014/main" id="{C92811E7-FC06-4308-ADE9-E9AE7FFAAE57}"/>
            </a:ext>
          </a:extLst>
        </xdr:cNvPr>
        <xdr:cNvSpPr txBox="1"/>
      </xdr:nvSpPr>
      <xdr:spPr>
        <a:xfrm>
          <a:off x="14846300" y="6263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145669</xdr:rowOff>
    </xdr:from>
    <xdr:to>
      <xdr:col>72</xdr:col>
      <xdr:colOff>123825</xdr:colOff>
      <xdr:row>32</xdr:row>
      <xdr:rowOff>75819</xdr:rowOff>
    </xdr:to>
    <xdr:sp macro="" textlink="">
      <xdr:nvSpPr>
        <xdr:cNvPr id="145" name="楕円 144">
          <a:extLst>
            <a:ext uri="{FF2B5EF4-FFF2-40B4-BE49-F238E27FC236}">
              <a16:creationId xmlns:a16="http://schemas.microsoft.com/office/drawing/2014/main" id="{04E745B2-20EA-40D7-B5A1-AE145EE9B051}"/>
            </a:ext>
          </a:extLst>
        </xdr:cNvPr>
        <xdr:cNvSpPr/>
      </xdr:nvSpPr>
      <xdr:spPr>
        <a:xfrm>
          <a:off x="14033500" y="623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25019</xdr:rowOff>
    </xdr:from>
    <xdr:to>
      <xdr:col>76</xdr:col>
      <xdr:colOff>22225</xdr:colOff>
      <xdr:row>32</xdr:row>
      <xdr:rowOff>77915</xdr:rowOff>
    </xdr:to>
    <xdr:cxnSp macro="">
      <xdr:nvCxnSpPr>
        <xdr:cNvPr id="146" name="直線コネクタ 145">
          <a:extLst>
            <a:ext uri="{FF2B5EF4-FFF2-40B4-BE49-F238E27FC236}">
              <a16:creationId xmlns:a16="http://schemas.microsoft.com/office/drawing/2014/main" id="{914B2F9B-CD23-46D3-A041-0430B87F3F78}"/>
            </a:ext>
          </a:extLst>
        </xdr:cNvPr>
        <xdr:cNvCxnSpPr/>
      </xdr:nvCxnSpPr>
      <xdr:spPr>
        <a:xfrm>
          <a:off x="14084300" y="6282944"/>
          <a:ext cx="711200" cy="5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122400</xdr:rowOff>
    </xdr:from>
    <xdr:to>
      <xdr:col>68</xdr:col>
      <xdr:colOff>123825</xdr:colOff>
      <xdr:row>32</xdr:row>
      <xdr:rowOff>52550</xdr:rowOff>
    </xdr:to>
    <xdr:sp macro="" textlink="">
      <xdr:nvSpPr>
        <xdr:cNvPr id="147" name="楕円 146">
          <a:extLst>
            <a:ext uri="{FF2B5EF4-FFF2-40B4-BE49-F238E27FC236}">
              <a16:creationId xmlns:a16="http://schemas.microsoft.com/office/drawing/2014/main" id="{4B116570-A54E-4C16-B6F4-5D7CDB18DA5F}"/>
            </a:ext>
          </a:extLst>
        </xdr:cNvPr>
        <xdr:cNvSpPr/>
      </xdr:nvSpPr>
      <xdr:spPr>
        <a:xfrm>
          <a:off x="13271500" y="620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1750</xdr:rowOff>
    </xdr:from>
    <xdr:to>
      <xdr:col>72</xdr:col>
      <xdr:colOff>73025</xdr:colOff>
      <xdr:row>32</xdr:row>
      <xdr:rowOff>25019</xdr:rowOff>
    </xdr:to>
    <xdr:cxnSp macro="">
      <xdr:nvCxnSpPr>
        <xdr:cNvPr id="148" name="直線コネクタ 147">
          <a:extLst>
            <a:ext uri="{FF2B5EF4-FFF2-40B4-BE49-F238E27FC236}">
              <a16:creationId xmlns:a16="http://schemas.microsoft.com/office/drawing/2014/main" id="{07CF6A6A-B83C-4F02-B897-BAA20C63FA14}"/>
            </a:ext>
          </a:extLst>
        </xdr:cNvPr>
        <xdr:cNvCxnSpPr/>
      </xdr:nvCxnSpPr>
      <xdr:spPr>
        <a:xfrm>
          <a:off x="13322300" y="6259675"/>
          <a:ext cx="762000" cy="2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113044</xdr:rowOff>
    </xdr:from>
    <xdr:to>
      <xdr:col>64</xdr:col>
      <xdr:colOff>123825</xdr:colOff>
      <xdr:row>32</xdr:row>
      <xdr:rowOff>43194</xdr:rowOff>
    </xdr:to>
    <xdr:sp macro="" textlink="">
      <xdr:nvSpPr>
        <xdr:cNvPr id="149" name="楕円 148">
          <a:extLst>
            <a:ext uri="{FF2B5EF4-FFF2-40B4-BE49-F238E27FC236}">
              <a16:creationId xmlns:a16="http://schemas.microsoft.com/office/drawing/2014/main" id="{809F1249-07DD-412F-AC0F-E0C94278A663}"/>
            </a:ext>
          </a:extLst>
        </xdr:cNvPr>
        <xdr:cNvSpPr/>
      </xdr:nvSpPr>
      <xdr:spPr>
        <a:xfrm>
          <a:off x="12509500" y="619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163844</xdr:rowOff>
    </xdr:from>
    <xdr:to>
      <xdr:col>68</xdr:col>
      <xdr:colOff>73025</xdr:colOff>
      <xdr:row>32</xdr:row>
      <xdr:rowOff>1750</xdr:rowOff>
    </xdr:to>
    <xdr:cxnSp macro="">
      <xdr:nvCxnSpPr>
        <xdr:cNvPr id="150" name="直線コネクタ 149">
          <a:extLst>
            <a:ext uri="{FF2B5EF4-FFF2-40B4-BE49-F238E27FC236}">
              <a16:creationId xmlns:a16="http://schemas.microsoft.com/office/drawing/2014/main" id="{1A4DAB7A-CF64-4CF9-9EEE-DC5E976914B4}"/>
            </a:ext>
          </a:extLst>
        </xdr:cNvPr>
        <xdr:cNvCxnSpPr/>
      </xdr:nvCxnSpPr>
      <xdr:spPr>
        <a:xfrm>
          <a:off x="12560300" y="6250319"/>
          <a:ext cx="762000" cy="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896</xdr:rowOff>
    </xdr:from>
    <xdr:to>
      <xdr:col>60</xdr:col>
      <xdr:colOff>123825</xdr:colOff>
      <xdr:row>31</xdr:row>
      <xdr:rowOff>102496</xdr:rowOff>
    </xdr:to>
    <xdr:sp macro="" textlink="">
      <xdr:nvSpPr>
        <xdr:cNvPr id="151" name="楕円 150">
          <a:extLst>
            <a:ext uri="{FF2B5EF4-FFF2-40B4-BE49-F238E27FC236}">
              <a16:creationId xmlns:a16="http://schemas.microsoft.com/office/drawing/2014/main" id="{DB25F786-C440-4EF6-8939-F064F3737C62}"/>
            </a:ext>
          </a:extLst>
        </xdr:cNvPr>
        <xdr:cNvSpPr/>
      </xdr:nvSpPr>
      <xdr:spPr>
        <a:xfrm>
          <a:off x="11747500" y="608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51696</xdr:rowOff>
    </xdr:from>
    <xdr:to>
      <xdr:col>64</xdr:col>
      <xdr:colOff>73025</xdr:colOff>
      <xdr:row>31</xdr:row>
      <xdr:rowOff>163844</xdr:rowOff>
    </xdr:to>
    <xdr:cxnSp macro="">
      <xdr:nvCxnSpPr>
        <xdr:cNvPr id="152" name="直線コネクタ 151">
          <a:extLst>
            <a:ext uri="{FF2B5EF4-FFF2-40B4-BE49-F238E27FC236}">
              <a16:creationId xmlns:a16="http://schemas.microsoft.com/office/drawing/2014/main" id="{BDED7984-3825-4458-849B-27FF869C8377}"/>
            </a:ext>
          </a:extLst>
        </xdr:cNvPr>
        <xdr:cNvCxnSpPr/>
      </xdr:nvCxnSpPr>
      <xdr:spPr>
        <a:xfrm>
          <a:off x="11798300" y="6138171"/>
          <a:ext cx="762000" cy="11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64209</xdr:rowOff>
    </xdr:from>
    <xdr:ext cx="469744" cy="259045"/>
    <xdr:sp macro="" textlink="">
      <xdr:nvSpPr>
        <xdr:cNvPr id="153" name="n_1aveValue債務償還比率">
          <a:extLst>
            <a:ext uri="{FF2B5EF4-FFF2-40B4-BE49-F238E27FC236}">
              <a16:creationId xmlns:a16="http://schemas.microsoft.com/office/drawing/2014/main" id="{12001AE0-FA48-4DCF-9FF8-08660A68FEE5}"/>
            </a:ext>
          </a:extLst>
        </xdr:cNvPr>
        <xdr:cNvSpPr txBox="1"/>
      </xdr:nvSpPr>
      <xdr:spPr>
        <a:xfrm>
          <a:off x="13836727" y="580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78962</xdr:rowOff>
    </xdr:from>
    <xdr:ext cx="469744" cy="259045"/>
    <xdr:sp macro="" textlink="">
      <xdr:nvSpPr>
        <xdr:cNvPr id="154" name="n_2aveValue債務償還比率">
          <a:extLst>
            <a:ext uri="{FF2B5EF4-FFF2-40B4-BE49-F238E27FC236}">
              <a16:creationId xmlns:a16="http://schemas.microsoft.com/office/drawing/2014/main" id="{94109BB1-C727-4D6A-8955-86AF7698D3A6}"/>
            </a:ext>
          </a:extLst>
        </xdr:cNvPr>
        <xdr:cNvSpPr txBox="1"/>
      </xdr:nvSpPr>
      <xdr:spPr>
        <a:xfrm>
          <a:off x="13087427" y="582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80521</xdr:rowOff>
    </xdr:from>
    <xdr:ext cx="469744" cy="259045"/>
    <xdr:sp macro="" textlink="">
      <xdr:nvSpPr>
        <xdr:cNvPr id="155" name="n_3aveValue債務償還比率">
          <a:extLst>
            <a:ext uri="{FF2B5EF4-FFF2-40B4-BE49-F238E27FC236}">
              <a16:creationId xmlns:a16="http://schemas.microsoft.com/office/drawing/2014/main" id="{DD689CA3-D657-4752-8459-F3F827D7D2F4}"/>
            </a:ext>
          </a:extLst>
        </xdr:cNvPr>
        <xdr:cNvSpPr txBox="1"/>
      </xdr:nvSpPr>
      <xdr:spPr>
        <a:xfrm>
          <a:off x="12325427" y="582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13952</xdr:rowOff>
    </xdr:from>
    <xdr:ext cx="469744" cy="259045"/>
    <xdr:sp macro="" textlink="">
      <xdr:nvSpPr>
        <xdr:cNvPr id="156" name="n_4aveValue債務償還比率">
          <a:extLst>
            <a:ext uri="{FF2B5EF4-FFF2-40B4-BE49-F238E27FC236}">
              <a16:creationId xmlns:a16="http://schemas.microsoft.com/office/drawing/2014/main" id="{06C44F3C-9B5B-47BD-BB50-D411B72B06C5}"/>
            </a:ext>
          </a:extLst>
        </xdr:cNvPr>
        <xdr:cNvSpPr txBox="1"/>
      </xdr:nvSpPr>
      <xdr:spPr>
        <a:xfrm>
          <a:off x="11563427" y="57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66946</xdr:rowOff>
    </xdr:from>
    <xdr:ext cx="469744" cy="259045"/>
    <xdr:sp macro="" textlink="">
      <xdr:nvSpPr>
        <xdr:cNvPr id="157" name="n_1mainValue債務償還比率">
          <a:extLst>
            <a:ext uri="{FF2B5EF4-FFF2-40B4-BE49-F238E27FC236}">
              <a16:creationId xmlns:a16="http://schemas.microsoft.com/office/drawing/2014/main" id="{8E347C0F-D02F-4B46-856D-D7EF6E57D833}"/>
            </a:ext>
          </a:extLst>
        </xdr:cNvPr>
        <xdr:cNvSpPr txBox="1"/>
      </xdr:nvSpPr>
      <xdr:spPr>
        <a:xfrm>
          <a:off x="13836727" y="632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43677</xdr:rowOff>
    </xdr:from>
    <xdr:ext cx="469744" cy="259045"/>
    <xdr:sp macro="" textlink="">
      <xdr:nvSpPr>
        <xdr:cNvPr id="158" name="n_2mainValue債務償還比率">
          <a:extLst>
            <a:ext uri="{FF2B5EF4-FFF2-40B4-BE49-F238E27FC236}">
              <a16:creationId xmlns:a16="http://schemas.microsoft.com/office/drawing/2014/main" id="{EFD29D4B-806E-4FC8-BB91-35E9443F90FD}"/>
            </a:ext>
          </a:extLst>
        </xdr:cNvPr>
        <xdr:cNvSpPr txBox="1"/>
      </xdr:nvSpPr>
      <xdr:spPr>
        <a:xfrm>
          <a:off x="13087427" y="6301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34321</xdr:rowOff>
    </xdr:from>
    <xdr:ext cx="469744" cy="259045"/>
    <xdr:sp macro="" textlink="">
      <xdr:nvSpPr>
        <xdr:cNvPr id="159" name="n_3mainValue債務償還比率">
          <a:extLst>
            <a:ext uri="{FF2B5EF4-FFF2-40B4-BE49-F238E27FC236}">
              <a16:creationId xmlns:a16="http://schemas.microsoft.com/office/drawing/2014/main" id="{E51037B8-FDAB-4494-BDBB-F1ED7A1F9E53}"/>
            </a:ext>
          </a:extLst>
        </xdr:cNvPr>
        <xdr:cNvSpPr txBox="1"/>
      </xdr:nvSpPr>
      <xdr:spPr>
        <a:xfrm>
          <a:off x="12325427" y="629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93623</xdr:rowOff>
    </xdr:from>
    <xdr:ext cx="469744" cy="259045"/>
    <xdr:sp macro="" textlink="">
      <xdr:nvSpPr>
        <xdr:cNvPr id="160" name="n_4mainValue債務償還比率">
          <a:extLst>
            <a:ext uri="{FF2B5EF4-FFF2-40B4-BE49-F238E27FC236}">
              <a16:creationId xmlns:a16="http://schemas.microsoft.com/office/drawing/2014/main" id="{E7014D3F-5314-43ED-ACA7-7A84A531B26E}"/>
            </a:ext>
          </a:extLst>
        </xdr:cNvPr>
        <xdr:cNvSpPr txBox="1"/>
      </xdr:nvSpPr>
      <xdr:spPr>
        <a:xfrm>
          <a:off x="11563427" y="618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83A8EEB0-4DB5-474A-8EA9-F13D4FDB6B13}"/>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C31AC116-F016-4C58-9FC5-C5AAAFF43B07}"/>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601B12BD-6260-42A5-9E73-D67F2F21C499}"/>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E7FDD2E8-E229-4669-AD5A-1567DC2CF2CD}"/>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2061DAE3-E06B-48F2-A383-03C4C1816E11}"/>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1D478A32-736E-4536-BA2E-0DDCDA8A2C2D}"/>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ADDD177-B39D-4E5F-8900-0B0D3D6475D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341F224-61FE-4760-B19C-7380649797F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47827B0-2095-4224-8126-30474B657FA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D64860B-E3FF-49F9-B35E-B08EBF752B6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F6CBDDC-B980-4CF5-A060-82150F32CC1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50CB741-BA1D-41CD-A8BA-648FD65D196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0FC6AE9-ADDB-49F7-A0DE-DCECFF5ABA0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6C643A2-39B4-4C27-A72F-9A61280A7F1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7B6B631-8175-4772-8076-A3F37B1D36D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10A56D1-524D-44C7-8FD6-B3CEFC25346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353,301
344,502
109.13
112,570,261
109,094,781
3,299,933
64,006,993
100,526,746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1E375BD-F9E8-4ACF-A805-ADDDC279B7E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77C272A-3BCE-42F5-A143-8078CF968CD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A6A8CB6-B2F6-4F99-8226-19A308CC724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68.9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32C44C8-9F52-4972-A082-556D98842F7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E7DF11F-9245-46A0-A9D7-4A21A7948D2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A9D8BA22-CDDB-49A0-AFC0-A94F52D7BB62}"/>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8CDAA6F-1A80-433E-AAB9-AC4C1304D0A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DDE6F3E-BADB-4384-9981-6064B0054DE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7F69743-2172-4BD4-8FD7-E508521E52E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E939E31-3C42-4DA3-98C6-C7398225209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124C5F6-7E4E-4797-8F63-504E1E679D4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DA41EAB-CFFB-4F82-A42F-CD0512C5625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A72CEE4-C502-4A84-960E-8ED3A3BF1C1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D11717E-CEB0-41F0-B412-228845F7E14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0F94245-60C5-4743-A916-342F8651F97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63F15D1-3A12-4EFD-981B-07243311395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1B73EA7-175A-4DA5-8918-F3E506F585E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1DE023B-7FE6-4EC9-B5FD-6DF81EB9DC0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52A924C-0071-45D5-A015-35A421976C7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65EB9229-6B76-4D74-A29F-E385FFEC4B1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C8311E4-59BE-4D50-A82C-2FDE34D67F2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5135A9E-007D-401F-81C0-F18ECEC2F54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90CB143-BE19-4FDC-BFFB-75A4F747F0E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8E60DBB-A533-4FBC-A5BA-9416BD6EB87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A5AA283-627C-4306-BD71-D9AF43F6D30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F405CAA-D1E0-4B6B-8520-30933877569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C4D3190-B6A9-4610-A4D7-F483130612B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BF1E4E3-76F6-40ED-AD7E-C94A80AC189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11257BC-088C-4804-B8C6-E9B616BB16B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44AAB2D-0697-4ABC-94B9-E2A225A7D3D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CABA4B8-6908-48F2-A491-97982AC6675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8CF8CC8-4F9B-42B6-B7FB-E7ECBA09453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D828F2FB-1695-4E32-951F-890B5BC57382}"/>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F49C54EF-4234-4E5B-A24C-99D5C2CC8032}"/>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38F7D1BD-FEE2-489E-A1B8-08DDC5FA5F8E}"/>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252F617F-8607-4F92-A6A2-06AB281591B6}"/>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13DB9511-94FE-41CF-BC8D-4A1B1E48E521}"/>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5006CF88-E73B-4C26-AC1F-3D5F7A6EA4E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537B9C9B-8A9A-4E93-88A0-05AFF1A15596}"/>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31AC160C-94E5-46C6-BA01-5FBE5CE7BE9D}"/>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67508A93-0BCD-4AD3-ADB6-15B523DAEDFE}"/>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F9285846-BBD6-41EF-843E-2B316610A4EB}"/>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FEE92FF1-FC4C-4557-B518-4CDF882DE5A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D066F18B-28CD-4DBA-9B12-1FA7630BD9AA}"/>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7673981A-0110-48CE-A6C5-A8B5317C862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41</xdr:row>
      <xdr:rowOff>169545</xdr:rowOff>
    </xdr:to>
    <xdr:cxnSp macro="">
      <xdr:nvCxnSpPr>
        <xdr:cNvPr id="57" name="直線コネクタ 56">
          <a:extLst>
            <a:ext uri="{FF2B5EF4-FFF2-40B4-BE49-F238E27FC236}">
              <a16:creationId xmlns:a16="http://schemas.microsoft.com/office/drawing/2014/main" id="{A5B78029-F5A6-4D98-882E-5709F547941D}"/>
            </a:ext>
          </a:extLst>
        </xdr:cNvPr>
        <xdr:cNvCxnSpPr/>
      </xdr:nvCxnSpPr>
      <xdr:spPr>
        <a:xfrm flipV="1">
          <a:off x="4634865" y="5932170"/>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a:extLst>
            <a:ext uri="{FF2B5EF4-FFF2-40B4-BE49-F238E27FC236}">
              <a16:creationId xmlns:a16="http://schemas.microsoft.com/office/drawing/2014/main" id="{393D77AA-E0F7-443C-A84D-CCC4484E2943}"/>
            </a:ext>
          </a:extLst>
        </xdr:cNvPr>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a:extLst>
            <a:ext uri="{FF2B5EF4-FFF2-40B4-BE49-F238E27FC236}">
              <a16:creationId xmlns:a16="http://schemas.microsoft.com/office/drawing/2014/main" id="{81DAA9F2-2D1D-400D-A9A6-1CE1146D6C45}"/>
            </a:ext>
          </a:extLst>
        </xdr:cNvPr>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a:extLst>
            <a:ext uri="{FF2B5EF4-FFF2-40B4-BE49-F238E27FC236}">
              <a16:creationId xmlns:a16="http://schemas.microsoft.com/office/drawing/2014/main" id="{9329CA61-489B-44F4-AAF4-DB32163EE529}"/>
            </a:ext>
          </a:extLst>
        </xdr:cNvPr>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a:extLst>
            <a:ext uri="{FF2B5EF4-FFF2-40B4-BE49-F238E27FC236}">
              <a16:creationId xmlns:a16="http://schemas.microsoft.com/office/drawing/2014/main" id="{BC13520D-7983-4785-841E-19D9573D5CDB}"/>
            </a:ext>
          </a:extLst>
        </xdr:cNvPr>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166387</xdr:rowOff>
    </xdr:from>
    <xdr:ext cx="405111" cy="259045"/>
    <xdr:sp macro="" textlink="">
      <xdr:nvSpPr>
        <xdr:cNvPr id="62" name="【道路】&#10;有形固定資産減価償却率平均値テキスト">
          <a:extLst>
            <a:ext uri="{FF2B5EF4-FFF2-40B4-BE49-F238E27FC236}">
              <a16:creationId xmlns:a16="http://schemas.microsoft.com/office/drawing/2014/main" id="{54CB2B57-8A32-471E-B9B4-78D9F53296BD}"/>
            </a:ext>
          </a:extLst>
        </xdr:cNvPr>
        <xdr:cNvSpPr txBox="1"/>
      </xdr:nvSpPr>
      <xdr:spPr>
        <a:xfrm>
          <a:off x="4673600" y="633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143510</xdr:rowOff>
    </xdr:from>
    <xdr:to>
      <xdr:col>24</xdr:col>
      <xdr:colOff>114300</xdr:colOff>
      <xdr:row>38</xdr:row>
      <xdr:rowOff>73660</xdr:rowOff>
    </xdr:to>
    <xdr:sp macro="" textlink="">
      <xdr:nvSpPr>
        <xdr:cNvPr id="63" name="フローチャート: 判断 62">
          <a:extLst>
            <a:ext uri="{FF2B5EF4-FFF2-40B4-BE49-F238E27FC236}">
              <a16:creationId xmlns:a16="http://schemas.microsoft.com/office/drawing/2014/main" id="{B6E1A5E4-CF89-466A-A58D-6884B2ABBD42}"/>
            </a:ext>
          </a:extLst>
        </xdr:cNvPr>
        <xdr:cNvSpPr/>
      </xdr:nvSpPr>
      <xdr:spPr>
        <a:xfrm>
          <a:off x="4584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4" name="フローチャート: 判断 63">
          <a:extLst>
            <a:ext uri="{FF2B5EF4-FFF2-40B4-BE49-F238E27FC236}">
              <a16:creationId xmlns:a16="http://schemas.microsoft.com/office/drawing/2014/main" id="{17CE8FE3-21C1-4EA5-B797-0CFB595FB2B2}"/>
            </a:ext>
          </a:extLst>
        </xdr:cNvPr>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82550</xdr:rowOff>
    </xdr:from>
    <xdr:to>
      <xdr:col>15</xdr:col>
      <xdr:colOff>101600</xdr:colOff>
      <xdr:row>38</xdr:row>
      <xdr:rowOff>12700</xdr:rowOff>
    </xdr:to>
    <xdr:sp macro="" textlink="">
      <xdr:nvSpPr>
        <xdr:cNvPr id="65" name="フローチャート: 判断 64">
          <a:extLst>
            <a:ext uri="{FF2B5EF4-FFF2-40B4-BE49-F238E27FC236}">
              <a16:creationId xmlns:a16="http://schemas.microsoft.com/office/drawing/2014/main" id="{3FD5046D-069D-4A9A-A0A5-DD7AE5368BFF}"/>
            </a:ext>
          </a:extLst>
        </xdr:cNvPr>
        <xdr:cNvSpPr/>
      </xdr:nvSpPr>
      <xdr:spPr>
        <a:xfrm>
          <a:off x="2857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59690</xdr:rowOff>
    </xdr:from>
    <xdr:to>
      <xdr:col>10</xdr:col>
      <xdr:colOff>165100</xdr:colOff>
      <xdr:row>37</xdr:row>
      <xdr:rowOff>161290</xdr:rowOff>
    </xdr:to>
    <xdr:sp macro="" textlink="">
      <xdr:nvSpPr>
        <xdr:cNvPr id="66" name="フローチャート: 判断 65">
          <a:extLst>
            <a:ext uri="{FF2B5EF4-FFF2-40B4-BE49-F238E27FC236}">
              <a16:creationId xmlns:a16="http://schemas.microsoft.com/office/drawing/2014/main" id="{291051A5-F522-44C4-BAC9-1C0142C46C52}"/>
            </a:ext>
          </a:extLst>
        </xdr:cNvPr>
        <xdr:cNvSpPr/>
      </xdr:nvSpPr>
      <xdr:spPr>
        <a:xfrm>
          <a:off x="1968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126365</xdr:rowOff>
    </xdr:from>
    <xdr:to>
      <xdr:col>6</xdr:col>
      <xdr:colOff>38100</xdr:colOff>
      <xdr:row>38</xdr:row>
      <xdr:rowOff>56515</xdr:rowOff>
    </xdr:to>
    <xdr:sp macro="" textlink="">
      <xdr:nvSpPr>
        <xdr:cNvPr id="67" name="フローチャート: 判断 66">
          <a:extLst>
            <a:ext uri="{FF2B5EF4-FFF2-40B4-BE49-F238E27FC236}">
              <a16:creationId xmlns:a16="http://schemas.microsoft.com/office/drawing/2014/main" id="{25B92CB1-3946-4FEE-8B4B-BA8DD5EB2971}"/>
            </a:ext>
          </a:extLst>
        </xdr:cNvPr>
        <xdr:cNvSpPr/>
      </xdr:nvSpPr>
      <xdr:spPr>
        <a:xfrm>
          <a:off x="1079500" y="64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619C34C-D6B8-4041-8159-D423592880C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C018E75-9A40-4CAD-9F06-0005A760B57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42EE89F-AF07-4C27-B185-18C8067E41F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6616309-33A0-465A-BAC4-B9ED43698BC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5B2A222-8B68-4E69-A43B-A9E1CD66B4C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71120</xdr:rowOff>
    </xdr:from>
    <xdr:to>
      <xdr:col>24</xdr:col>
      <xdr:colOff>114300</xdr:colOff>
      <xdr:row>42</xdr:row>
      <xdr:rowOff>1270</xdr:rowOff>
    </xdr:to>
    <xdr:sp macro="" textlink="">
      <xdr:nvSpPr>
        <xdr:cNvPr id="73" name="楕円 72">
          <a:extLst>
            <a:ext uri="{FF2B5EF4-FFF2-40B4-BE49-F238E27FC236}">
              <a16:creationId xmlns:a16="http://schemas.microsoft.com/office/drawing/2014/main" id="{B0C56A9B-7AA8-4B0B-BC1F-2EC4F8A6722D}"/>
            </a:ext>
          </a:extLst>
        </xdr:cNvPr>
        <xdr:cNvSpPr/>
      </xdr:nvSpPr>
      <xdr:spPr>
        <a:xfrm>
          <a:off x="4584700" y="71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157497</xdr:rowOff>
    </xdr:from>
    <xdr:ext cx="405111" cy="259045"/>
    <xdr:sp macro="" textlink="">
      <xdr:nvSpPr>
        <xdr:cNvPr id="74" name="【道路】&#10;有形固定資産減価償却率該当値テキスト">
          <a:extLst>
            <a:ext uri="{FF2B5EF4-FFF2-40B4-BE49-F238E27FC236}">
              <a16:creationId xmlns:a16="http://schemas.microsoft.com/office/drawing/2014/main" id="{AD4EDBC9-861F-4B7D-BB54-9665D1A45381}"/>
            </a:ext>
          </a:extLst>
        </xdr:cNvPr>
        <xdr:cNvSpPr txBox="1"/>
      </xdr:nvSpPr>
      <xdr:spPr>
        <a:xfrm>
          <a:off x="4673600" y="701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65405</xdr:rowOff>
    </xdr:from>
    <xdr:to>
      <xdr:col>20</xdr:col>
      <xdr:colOff>38100</xdr:colOff>
      <xdr:row>41</xdr:row>
      <xdr:rowOff>167005</xdr:rowOff>
    </xdr:to>
    <xdr:sp macro="" textlink="">
      <xdr:nvSpPr>
        <xdr:cNvPr id="75" name="楕円 74">
          <a:extLst>
            <a:ext uri="{FF2B5EF4-FFF2-40B4-BE49-F238E27FC236}">
              <a16:creationId xmlns:a16="http://schemas.microsoft.com/office/drawing/2014/main" id="{FA9E513A-E388-44CB-B12E-3667BD3E028D}"/>
            </a:ext>
          </a:extLst>
        </xdr:cNvPr>
        <xdr:cNvSpPr/>
      </xdr:nvSpPr>
      <xdr:spPr>
        <a:xfrm>
          <a:off x="3746500" y="709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116205</xdr:rowOff>
    </xdr:from>
    <xdr:to>
      <xdr:col>24</xdr:col>
      <xdr:colOff>63500</xdr:colOff>
      <xdr:row>41</xdr:row>
      <xdr:rowOff>121920</xdr:rowOff>
    </xdr:to>
    <xdr:cxnSp macro="">
      <xdr:nvCxnSpPr>
        <xdr:cNvPr id="76" name="直線コネクタ 75">
          <a:extLst>
            <a:ext uri="{FF2B5EF4-FFF2-40B4-BE49-F238E27FC236}">
              <a16:creationId xmlns:a16="http://schemas.microsoft.com/office/drawing/2014/main" id="{EA643B9D-BD6C-4A8B-AE4A-99A26C62076D}"/>
            </a:ext>
          </a:extLst>
        </xdr:cNvPr>
        <xdr:cNvCxnSpPr/>
      </xdr:nvCxnSpPr>
      <xdr:spPr>
        <a:xfrm>
          <a:off x="3797300" y="714565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69215</xdr:rowOff>
    </xdr:from>
    <xdr:to>
      <xdr:col>15</xdr:col>
      <xdr:colOff>101600</xdr:colOff>
      <xdr:row>41</xdr:row>
      <xdr:rowOff>170815</xdr:rowOff>
    </xdr:to>
    <xdr:sp macro="" textlink="">
      <xdr:nvSpPr>
        <xdr:cNvPr id="77" name="楕円 76">
          <a:extLst>
            <a:ext uri="{FF2B5EF4-FFF2-40B4-BE49-F238E27FC236}">
              <a16:creationId xmlns:a16="http://schemas.microsoft.com/office/drawing/2014/main" id="{7CB3C521-953E-40BC-808E-C0200ADAB2A9}"/>
            </a:ext>
          </a:extLst>
        </xdr:cNvPr>
        <xdr:cNvSpPr/>
      </xdr:nvSpPr>
      <xdr:spPr>
        <a:xfrm>
          <a:off x="2857500" y="709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116205</xdr:rowOff>
    </xdr:from>
    <xdr:to>
      <xdr:col>19</xdr:col>
      <xdr:colOff>177800</xdr:colOff>
      <xdr:row>41</xdr:row>
      <xdr:rowOff>120015</xdr:rowOff>
    </xdr:to>
    <xdr:cxnSp macro="">
      <xdr:nvCxnSpPr>
        <xdr:cNvPr id="78" name="直線コネクタ 77">
          <a:extLst>
            <a:ext uri="{FF2B5EF4-FFF2-40B4-BE49-F238E27FC236}">
              <a16:creationId xmlns:a16="http://schemas.microsoft.com/office/drawing/2014/main" id="{D379DD75-5D8E-43F4-BE24-59C9CAC39F6C}"/>
            </a:ext>
          </a:extLst>
        </xdr:cNvPr>
        <xdr:cNvCxnSpPr/>
      </xdr:nvCxnSpPr>
      <xdr:spPr>
        <a:xfrm flipV="1">
          <a:off x="2908300" y="714565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65405</xdr:rowOff>
    </xdr:from>
    <xdr:to>
      <xdr:col>10</xdr:col>
      <xdr:colOff>165100</xdr:colOff>
      <xdr:row>41</xdr:row>
      <xdr:rowOff>167005</xdr:rowOff>
    </xdr:to>
    <xdr:sp macro="" textlink="">
      <xdr:nvSpPr>
        <xdr:cNvPr id="79" name="楕円 78">
          <a:extLst>
            <a:ext uri="{FF2B5EF4-FFF2-40B4-BE49-F238E27FC236}">
              <a16:creationId xmlns:a16="http://schemas.microsoft.com/office/drawing/2014/main" id="{74011B93-CA89-4CC2-AD60-2EFE69ABB2A5}"/>
            </a:ext>
          </a:extLst>
        </xdr:cNvPr>
        <xdr:cNvSpPr/>
      </xdr:nvSpPr>
      <xdr:spPr>
        <a:xfrm>
          <a:off x="1968500" y="709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116205</xdr:rowOff>
    </xdr:from>
    <xdr:to>
      <xdr:col>15</xdr:col>
      <xdr:colOff>50800</xdr:colOff>
      <xdr:row>41</xdr:row>
      <xdr:rowOff>120015</xdr:rowOff>
    </xdr:to>
    <xdr:cxnSp macro="">
      <xdr:nvCxnSpPr>
        <xdr:cNvPr id="80" name="直線コネクタ 79">
          <a:extLst>
            <a:ext uri="{FF2B5EF4-FFF2-40B4-BE49-F238E27FC236}">
              <a16:creationId xmlns:a16="http://schemas.microsoft.com/office/drawing/2014/main" id="{D713BC4D-5050-430E-9EA8-0CD6BDC502B7}"/>
            </a:ext>
          </a:extLst>
        </xdr:cNvPr>
        <xdr:cNvCxnSpPr/>
      </xdr:nvCxnSpPr>
      <xdr:spPr>
        <a:xfrm>
          <a:off x="2019300" y="714565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57785</xdr:rowOff>
    </xdr:from>
    <xdr:to>
      <xdr:col>6</xdr:col>
      <xdr:colOff>38100</xdr:colOff>
      <xdr:row>41</xdr:row>
      <xdr:rowOff>159385</xdr:rowOff>
    </xdr:to>
    <xdr:sp macro="" textlink="">
      <xdr:nvSpPr>
        <xdr:cNvPr id="81" name="楕円 80">
          <a:extLst>
            <a:ext uri="{FF2B5EF4-FFF2-40B4-BE49-F238E27FC236}">
              <a16:creationId xmlns:a16="http://schemas.microsoft.com/office/drawing/2014/main" id="{859B37A7-5372-4E84-A675-7233DEC71D5C}"/>
            </a:ext>
          </a:extLst>
        </xdr:cNvPr>
        <xdr:cNvSpPr/>
      </xdr:nvSpPr>
      <xdr:spPr>
        <a:xfrm>
          <a:off x="1079500" y="708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108585</xdr:rowOff>
    </xdr:from>
    <xdr:to>
      <xdr:col>10</xdr:col>
      <xdr:colOff>114300</xdr:colOff>
      <xdr:row>41</xdr:row>
      <xdr:rowOff>116205</xdr:rowOff>
    </xdr:to>
    <xdr:cxnSp macro="">
      <xdr:nvCxnSpPr>
        <xdr:cNvPr id="82" name="直線コネクタ 81">
          <a:extLst>
            <a:ext uri="{FF2B5EF4-FFF2-40B4-BE49-F238E27FC236}">
              <a16:creationId xmlns:a16="http://schemas.microsoft.com/office/drawing/2014/main" id="{1A2F7831-2E22-417C-A691-50E10F35F897}"/>
            </a:ext>
          </a:extLst>
        </xdr:cNvPr>
        <xdr:cNvCxnSpPr/>
      </xdr:nvCxnSpPr>
      <xdr:spPr>
        <a:xfrm>
          <a:off x="1130300" y="713803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57802</xdr:rowOff>
    </xdr:from>
    <xdr:ext cx="405111" cy="259045"/>
    <xdr:sp macro="" textlink="">
      <xdr:nvSpPr>
        <xdr:cNvPr id="83" name="n_1aveValue【道路】&#10;有形固定資産減価償却率">
          <a:extLst>
            <a:ext uri="{FF2B5EF4-FFF2-40B4-BE49-F238E27FC236}">
              <a16:creationId xmlns:a16="http://schemas.microsoft.com/office/drawing/2014/main" id="{F8D3C6A6-C288-4198-BC42-1A1AAE330BB3}"/>
            </a:ext>
          </a:extLst>
        </xdr:cNvPr>
        <xdr:cNvSpPr txBox="1"/>
      </xdr:nvSpPr>
      <xdr:spPr>
        <a:xfrm>
          <a:off x="35820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29227</xdr:rowOff>
    </xdr:from>
    <xdr:ext cx="405111" cy="259045"/>
    <xdr:sp macro="" textlink="">
      <xdr:nvSpPr>
        <xdr:cNvPr id="84" name="n_2aveValue【道路】&#10;有形固定資産減価償却率">
          <a:extLst>
            <a:ext uri="{FF2B5EF4-FFF2-40B4-BE49-F238E27FC236}">
              <a16:creationId xmlns:a16="http://schemas.microsoft.com/office/drawing/2014/main" id="{6F175360-B3F0-4E9B-9CB3-8E2310D6F891}"/>
            </a:ext>
          </a:extLst>
        </xdr:cNvPr>
        <xdr:cNvSpPr txBox="1"/>
      </xdr:nvSpPr>
      <xdr:spPr>
        <a:xfrm>
          <a:off x="2705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6367</xdr:rowOff>
    </xdr:from>
    <xdr:ext cx="405111" cy="259045"/>
    <xdr:sp macro="" textlink="">
      <xdr:nvSpPr>
        <xdr:cNvPr id="85" name="n_3aveValue【道路】&#10;有形固定資産減価償却率">
          <a:extLst>
            <a:ext uri="{FF2B5EF4-FFF2-40B4-BE49-F238E27FC236}">
              <a16:creationId xmlns:a16="http://schemas.microsoft.com/office/drawing/2014/main" id="{884A206D-BF57-48BE-942A-828C92CEF374}"/>
            </a:ext>
          </a:extLst>
        </xdr:cNvPr>
        <xdr:cNvSpPr txBox="1"/>
      </xdr:nvSpPr>
      <xdr:spPr>
        <a:xfrm>
          <a:off x="1816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73042</xdr:rowOff>
    </xdr:from>
    <xdr:ext cx="405111" cy="259045"/>
    <xdr:sp macro="" textlink="">
      <xdr:nvSpPr>
        <xdr:cNvPr id="86" name="n_4aveValue【道路】&#10;有形固定資産減価償却率">
          <a:extLst>
            <a:ext uri="{FF2B5EF4-FFF2-40B4-BE49-F238E27FC236}">
              <a16:creationId xmlns:a16="http://schemas.microsoft.com/office/drawing/2014/main" id="{1C332A44-F472-478D-8636-7C6B61BDD44B}"/>
            </a:ext>
          </a:extLst>
        </xdr:cNvPr>
        <xdr:cNvSpPr txBox="1"/>
      </xdr:nvSpPr>
      <xdr:spPr>
        <a:xfrm>
          <a:off x="927744" y="624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158132</xdr:rowOff>
    </xdr:from>
    <xdr:ext cx="405111" cy="259045"/>
    <xdr:sp macro="" textlink="">
      <xdr:nvSpPr>
        <xdr:cNvPr id="87" name="n_1mainValue【道路】&#10;有形固定資産減価償却率">
          <a:extLst>
            <a:ext uri="{FF2B5EF4-FFF2-40B4-BE49-F238E27FC236}">
              <a16:creationId xmlns:a16="http://schemas.microsoft.com/office/drawing/2014/main" id="{DB38F896-D08C-490A-B9B6-D021DE3C7836}"/>
            </a:ext>
          </a:extLst>
        </xdr:cNvPr>
        <xdr:cNvSpPr txBox="1"/>
      </xdr:nvSpPr>
      <xdr:spPr>
        <a:xfrm>
          <a:off x="3582044" y="718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161942</xdr:rowOff>
    </xdr:from>
    <xdr:ext cx="405111" cy="259045"/>
    <xdr:sp macro="" textlink="">
      <xdr:nvSpPr>
        <xdr:cNvPr id="88" name="n_2mainValue【道路】&#10;有形固定資産減価償却率">
          <a:extLst>
            <a:ext uri="{FF2B5EF4-FFF2-40B4-BE49-F238E27FC236}">
              <a16:creationId xmlns:a16="http://schemas.microsoft.com/office/drawing/2014/main" id="{EC68B208-A5FE-405D-866F-27E02AB7CC7C}"/>
            </a:ext>
          </a:extLst>
        </xdr:cNvPr>
        <xdr:cNvSpPr txBox="1"/>
      </xdr:nvSpPr>
      <xdr:spPr>
        <a:xfrm>
          <a:off x="2705744"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158132</xdr:rowOff>
    </xdr:from>
    <xdr:ext cx="405111" cy="259045"/>
    <xdr:sp macro="" textlink="">
      <xdr:nvSpPr>
        <xdr:cNvPr id="89" name="n_3mainValue【道路】&#10;有形固定資産減価償却率">
          <a:extLst>
            <a:ext uri="{FF2B5EF4-FFF2-40B4-BE49-F238E27FC236}">
              <a16:creationId xmlns:a16="http://schemas.microsoft.com/office/drawing/2014/main" id="{06FDDD28-6F14-452C-8EF4-75B308C9AFCA}"/>
            </a:ext>
          </a:extLst>
        </xdr:cNvPr>
        <xdr:cNvSpPr txBox="1"/>
      </xdr:nvSpPr>
      <xdr:spPr>
        <a:xfrm>
          <a:off x="1816744" y="718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150512</xdr:rowOff>
    </xdr:from>
    <xdr:ext cx="405111" cy="259045"/>
    <xdr:sp macro="" textlink="">
      <xdr:nvSpPr>
        <xdr:cNvPr id="90" name="n_4mainValue【道路】&#10;有形固定資産減価償却率">
          <a:extLst>
            <a:ext uri="{FF2B5EF4-FFF2-40B4-BE49-F238E27FC236}">
              <a16:creationId xmlns:a16="http://schemas.microsoft.com/office/drawing/2014/main" id="{35A3853B-5221-4FF4-9C6B-AD2352CE2515}"/>
            </a:ext>
          </a:extLst>
        </xdr:cNvPr>
        <xdr:cNvSpPr txBox="1"/>
      </xdr:nvSpPr>
      <xdr:spPr>
        <a:xfrm>
          <a:off x="927744" y="717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332940AC-D72E-4BE0-BDA2-BB9B22802BC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3EF7BEE8-9302-4995-AC03-E67A4BAF6C9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AE979DC7-19DC-45B1-8621-DCB9BE1689C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DDA9D4FE-EE21-41C8-91AA-6F38CA80DEA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1552B58C-8C9E-4326-82DE-E72105AAA55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A92D1595-4C53-4DE3-BDD6-2D2B39C0EF4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C429B45D-F7A6-4A72-BA57-7834305137D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A7592C83-D694-4704-9DF7-9FC815884AA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AA0A96D8-B548-4D92-AE13-DD7524EE2E0E}"/>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913E6D9D-171F-4202-9F8C-D45BC1D7653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9684B81E-A643-4A2C-9E5F-BA6E0D8C13D4}"/>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4ED94A4A-BBCA-4C25-8472-80B2D60F153C}"/>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84DC730C-853A-4499-9830-E65057D6A5C8}"/>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17D79715-8882-431C-A367-D875A4EEE37C}"/>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E4635DC6-9580-4D3C-84DF-325E7AC4E765}"/>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a:extLst>
            <a:ext uri="{FF2B5EF4-FFF2-40B4-BE49-F238E27FC236}">
              <a16:creationId xmlns:a16="http://schemas.microsoft.com/office/drawing/2014/main" id="{DB7F8BF9-05B6-46AF-A4E9-5688CBD22B0D}"/>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E16160FB-731F-46F5-9B87-C92D1FBD632F}"/>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a:extLst>
            <a:ext uri="{FF2B5EF4-FFF2-40B4-BE49-F238E27FC236}">
              <a16:creationId xmlns:a16="http://schemas.microsoft.com/office/drawing/2014/main" id="{621E2DF1-436F-40E7-BB4A-1E1FB54FE525}"/>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B6040C8-AB8C-4C76-A1E8-19F9EEDFE1C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A623DC8D-0F74-4AA7-98E3-0DAF4AF0975C}"/>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676A4704-5071-4B17-9895-7C2B2DE389B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151501</xdr:rowOff>
    </xdr:from>
    <xdr:to>
      <xdr:col>54</xdr:col>
      <xdr:colOff>189865</xdr:colOff>
      <xdr:row>41</xdr:row>
      <xdr:rowOff>121052</xdr:rowOff>
    </xdr:to>
    <xdr:cxnSp macro="">
      <xdr:nvCxnSpPr>
        <xdr:cNvPr id="112" name="直線コネクタ 111">
          <a:extLst>
            <a:ext uri="{FF2B5EF4-FFF2-40B4-BE49-F238E27FC236}">
              <a16:creationId xmlns:a16="http://schemas.microsoft.com/office/drawing/2014/main" id="{1A009221-574B-4686-81CD-CEAA65E9F3CB}"/>
            </a:ext>
          </a:extLst>
        </xdr:cNvPr>
        <xdr:cNvCxnSpPr/>
      </xdr:nvCxnSpPr>
      <xdr:spPr>
        <a:xfrm flipV="1">
          <a:off x="10476865" y="5809351"/>
          <a:ext cx="0" cy="1341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124879</xdr:rowOff>
    </xdr:from>
    <xdr:ext cx="469744" cy="259045"/>
    <xdr:sp macro="" textlink="">
      <xdr:nvSpPr>
        <xdr:cNvPr id="113" name="【道路】&#10;一人当たり延長最小値テキスト">
          <a:extLst>
            <a:ext uri="{FF2B5EF4-FFF2-40B4-BE49-F238E27FC236}">
              <a16:creationId xmlns:a16="http://schemas.microsoft.com/office/drawing/2014/main" id="{E3617B3C-F173-47AE-8683-6CF4B6A72CAF}"/>
            </a:ext>
          </a:extLst>
        </xdr:cNvPr>
        <xdr:cNvSpPr txBox="1"/>
      </xdr:nvSpPr>
      <xdr:spPr>
        <a:xfrm>
          <a:off x="10515600" y="7154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121052</xdr:rowOff>
    </xdr:from>
    <xdr:to>
      <xdr:col>55</xdr:col>
      <xdr:colOff>88900</xdr:colOff>
      <xdr:row>41</xdr:row>
      <xdr:rowOff>121052</xdr:rowOff>
    </xdr:to>
    <xdr:cxnSp macro="">
      <xdr:nvCxnSpPr>
        <xdr:cNvPr id="114" name="直線コネクタ 113">
          <a:extLst>
            <a:ext uri="{FF2B5EF4-FFF2-40B4-BE49-F238E27FC236}">
              <a16:creationId xmlns:a16="http://schemas.microsoft.com/office/drawing/2014/main" id="{2F97D3AF-86C4-4004-B3A4-6A00BEC4DA59}"/>
            </a:ext>
          </a:extLst>
        </xdr:cNvPr>
        <xdr:cNvCxnSpPr/>
      </xdr:nvCxnSpPr>
      <xdr:spPr>
        <a:xfrm>
          <a:off x="10388600" y="7150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98178</xdr:rowOff>
    </xdr:from>
    <xdr:ext cx="534377" cy="259045"/>
    <xdr:sp macro="" textlink="">
      <xdr:nvSpPr>
        <xdr:cNvPr id="115" name="【道路】&#10;一人当たり延長最大値テキスト">
          <a:extLst>
            <a:ext uri="{FF2B5EF4-FFF2-40B4-BE49-F238E27FC236}">
              <a16:creationId xmlns:a16="http://schemas.microsoft.com/office/drawing/2014/main" id="{EDEA8BFD-BC7E-4923-85AB-A434B59971F5}"/>
            </a:ext>
          </a:extLst>
        </xdr:cNvPr>
        <xdr:cNvSpPr txBox="1"/>
      </xdr:nvSpPr>
      <xdr:spPr>
        <a:xfrm>
          <a:off x="10515600" y="558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151501</xdr:rowOff>
    </xdr:from>
    <xdr:to>
      <xdr:col>55</xdr:col>
      <xdr:colOff>88900</xdr:colOff>
      <xdr:row>33</xdr:row>
      <xdr:rowOff>151501</xdr:rowOff>
    </xdr:to>
    <xdr:cxnSp macro="">
      <xdr:nvCxnSpPr>
        <xdr:cNvPr id="116" name="直線コネクタ 115">
          <a:extLst>
            <a:ext uri="{FF2B5EF4-FFF2-40B4-BE49-F238E27FC236}">
              <a16:creationId xmlns:a16="http://schemas.microsoft.com/office/drawing/2014/main" id="{CF91A5B4-E64D-4FC4-92EC-50890BD16081}"/>
            </a:ext>
          </a:extLst>
        </xdr:cNvPr>
        <xdr:cNvCxnSpPr/>
      </xdr:nvCxnSpPr>
      <xdr:spPr>
        <a:xfrm>
          <a:off x="10388600" y="5809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129293</xdr:rowOff>
    </xdr:from>
    <xdr:ext cx="469744" cy="259045"/>
    <xdr:sp macro="" textlink="">
      <xdr:nvSpPr>
        <xdr:cNvPr id="117" name="【道路】&#10;一人当たり延長平均値テキスト">
          <a:extLst>
            <a:ext uri="{FF2B5EF4-FFF2-40B4-BE49-F238E27FC236}">
              <a16:creationId xmlns:a16="http://schemas.microsoft.com/office/drawing/2014/main" id="{9EE51062-E9ED-4A24-A7A1-C142E751FC86}"/>
            </a:ext>
          </a:extLst>
        </xdr:cNvPr>
        <xdr:cNvSpPr txBox="1"/>
      </xdr:nvSpPr>
      <xdr:spPr>
        <a:xfrm>
          <a:off x="10515600" y="6815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106416</xdr:rowOff>
    </xdr:from>
    <xdr:to>
      <xdr:col>55</xdr:col>
      <xdr:colOff>50800</xdr:colOff>
      <xdr:row>41</xdr:row>
      <xdr:rowOff>36566</xdr:rowOff>
    </xdr:to>
    <xdr:sp macro="" textlink="">
      <xdr:nvSpPr>
        <xdr:cNvPr id="118" name="フローチャート: 判断 117">
          <a:extLst>
            <a:ext uri="{FF2B5EF4-FFF2-40B4-BE49-F238E27FC236}">
              <a16:creationId xmlns:a16="http://schemas.microsoft.com/office/drawing/2014/main" id="{08814691-F478-4FCF-88F1-7C7DB9ECB2B4}"/>
            </a:ext>
          </a:extLst>
        </xdr:cNvPr>
        <xdr:cNvSpPr/>
      </xdr:nvSpPr>
      <xdr:spPr>
        <a:xfrm>
          <a:off x="10426700" y="696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108724</xdr:rowOff>
    </xdr:from>
    <xdr:to>
      <xdr:col>50</xdr:col>
      <xdr:colOff>165100</xdr:colOff>
      <xdr:row>41</xdr:row>
      <xdr:rowOff>38874</xdr:rowOff>
    </xdr:to>
    <xdr:sp macro="" textlink="">
      <xdr:nvSpPr>
        <xdr:cNvPr id="119" name="フローチャート: 判断 118">
          <a:extLst>
            <a:ext uri="{FF2B5EF4-FFF2-40B4-BE49-F238E27FC236}">
              <a16:creationId xmlns:a16="http://schemas.microsoft.com/office/drawing/2014/main" id="{C7763489-054C-4CCD-B6FC-FC23F1C01A9B}"/>
            </a:ext>
          </a:extLst>
        </xdr:cNvPr>
        <xdr:cNvSpPr/>
      </xdr:nvSpPr>
      <xdr:spPr>
        <a:xfrm>
          <a:off x="9588500" y="696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119606</xdr:rowOff>
    </xdr:from>
    <xdr:to>
      <xdr:col>46</xdr:col>
      <xdr:colOff>38100</xdr:colOff>
      <xdr:row>41</xdr:row>
      <xdr:rowOff>49756</xdr:rowOff>
    </xdr:to>
    <xdr:sp macro="" textlink="">
      <xdr:nvSpPr>
        <xdr:cNvPr id="120" name="フローチャート: 判断 119">
          <a:extLst>
            <a:ext uri="{FF2B5EF4-FFF2-40B4-BE49-F238E27FC236}">
              <a16:creationId xmlns:a16="http://schemas.microsoft.com/office/drawing/2014/main" id="{0221F5C4-4E54-47EB-A30D-95F36A67E139}"/>
            </a:ext>
          </a:extLst>
        </xdr:cNvPr>
        <xdr:cNvSpPr/>
      </xdr:nvSpPr>
      <xdr:spPr>
        <a:xfrm>
          <a:off x="8699500" y="697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127424</xdr:rowOff>
    </xdr:from>
    <xdr:to>
      <xdr:col>41</xdr:col>
      <xdr:colOff>101600</xdr:colOff>
      <xdr:row>41</xdr:row>
      <xdr:rowOff>57574</xdr:rowOff>
    </xdr:to>
    <xdr:sp macro="" textlink="">
      <xdr:nvSpPr>
        <xdr:cNvPr id="121" name="フローチャート: 判断 120">
          <a:extLst>
            <a:ext uri="{FF2B5EF4-FFF2-40B4-BE49-F238E27FC236}">
              <a16:creationId xmlns:a16="http://schemas.microsoft.com/office/drawing/2014/main" id="{E7B46A73-70D7-49CC-939B-130B088E2FEE}"/>
            </a:ext>
          </a:extLst>
        </xdr:cNvPr>
        <xdr:cNvSpPr/>
      </xdr:nvSpPr>
      <xdr:spPr>
        <a:xfrm>
          <a:off x="7810500" y="698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122441</xdr:rowOff>
    </xdr:from>
    <xdr:to>
      <xdr:col>36</xdr:col>
      <xdr:colOff>165100</xdr:colOff>
      <xdr:row>41</xdr:row>
      <xdr:rowOff>52591</xdr:rowOff>
    </xdr:to>
    <xdr:sp macro="" textlink="">
      <xdr:nvSpPr>
        <xdr:cNvPr id="122" name="フローチャート: 判断 121">
          <a:extLst>
            <a:ext uri="{FF2B5EF4-FFF2-40B4-BE49-F238E27FC236}">
              <a16:creationId xmlns:a16="http://schemas.microsoft.com/office/drawing/2014/main" id="{89A3B079-B22B-4167-8F91-E8B8329B7F32}"/>
            </a:ext>
          </a:extLst>
        </xdr:cNvPr>
        <xdr:cNvSpPr/>
      </xdr:nvSpPr>
      <xdr:spPr>
        <a:xfrm>
          <a:off x="6921500" y="6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42E54D32-B0D8-400D-8B9C-63230B5E655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D0A17D97-39E3-47C0-9729-3C428C43A54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394861EB-9CB4-4AFE-B327-F38A685D8D8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47E29880-DA65-4018-A04D-AB618205E9E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68210705-1505-49BD-BBF2-3035057E788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150513</xdr:rowOff>
    </xdr:from>
    <xdr:to>
      <xdr:col>55</xdr:col>
      <xdr:colOff>50800</xdr:colOff>
      <xdr:row>41</xdr:row>
      <xdr:rowOff>80663</xdr:rowOff>
    </xdr:to>
    <xdr:sp macro="" textlink="">
      <xdr:nvSpPr>
        <xdr:cNvPr id="128" name="楕円 127">
          <a:extLst>
            <a:ext uri="{FF2B5EF4-FFF2-40B4-BE49-F238E27FC236}">
              <a16:creationId xmlns:a16="http://schemas.microsoft.com/office/drawing/2014/main" id="{920FCEE5-F31D-4E0D-9494-66D93C0D12FD}"/>
            </a:ext>
          </a:extLst>
        </xdr:cNvPr>
        <xdr:cNvSpPr/>
      </xdr:nvSpPr>
      <xdr:spPr>
        <a:xfrm>
          <a:off x="10426700" y="700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84843</xdr:rowOff>
    </xdr:from>
    <xdr:ext cx="469744" cy="259045"/>
    <xdr:sp macro="" textlink="">
      <xdr:nvSpPr>
        <xdr:cNvPr id="129" name="【道路】&#10;一人当たり延長該当値テキスト">
          <a:extLst>
            <a:ext uri="{FF2B5EF4-FFF2-40B4-BE49-F238E27FC236}">
              <a16:creationId xmlns:a16="http://schemas.microsoft.com/office/drawing/2014/main" id="{1AA57273-C7AA-478E-815A-3497BE9CD099}"/>
            </a:ext>
          </a:extLst>
        </xdr:cNvPr>
        <xdr:cNvSpPr txBox="1"/>
      </xdr:nvSpPr>
      <xdr:spPr>
        <a:xfrm>
          <a:off x="10515600" y="694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150536</xdr:rowOff>
    </xdr:from>
    <xdr:to>
      <xdr:col>50</xdr:col>
      <xdr:colOff>165100</xdr:colOff>
      <xdr:row>41</xdr:row>
      <xdr:rowOff>80686</xdr:rowOff>
    </xdr:to>
    <xdr:sp macro="" textlink="">
      <xdr:nvSpPr>
        <xdr:cNvPr id="130" name="楕円 129">
          <a:extLst>
            <a:ext uri="{FF2B5EF4-FFF2-40B4-BE49-F238E27FC236}">
              <a16:creationId xmlns:a16="http://schemas.microsoft.com/office/drawing/2014/main" id="{985B5167-A26F-48AE-A1CC-B7696DD4E7A0}"/>
            </a:ext>
          </a:extLst>
        </xdr:cNvPr>
        <xdr:cNvSpPr/>
      </xdr:nvSpPr>
      <xdr:spPr>
        <a:xfrm>
          <a:off x="9588500" y="700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29863</xdr:rowOff>
    </xdr:from>
    <xdr:to>
      <xdr:col>55</xdr:col>
      <xdr:colOff>0</xdr:colOff>
      <xdr:row>41</xdr:row>
      <xdr:rowOff>29886</xdr:rowOff>
    </xdr:to>
    <xdr:cxnSp macro="">
      <xdr:nvCxnSpPr>
        <xdr:cNvPr id="131" name="直線コネクタ 130">
          <a:extLst>
            <a:ext uri="{FF2B5EF4-FFF2-40B4-BE49-F238E27FC236}">
              <a16:creationId xmlns:a16="http://schemas.microsoft.com/office/drawing/2014/main" id="{F5D31618-B8E2-406E-8632-29E46AFC3135}"/>
            </a:ext>
          </a:extLst>
        </xdr:cNvPr>
        <xdr:cNvCxnSpPr/>
      </xdr:nvCxnSpPr>
      <xdr:spPr>
        <a:xfrm flipV="1">
          <a:off x="9639300" y="7059313"/>
          <a:ext cx="8382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150444</xdr:rowOff>
    </xdr:from>
    <xdr:to>
      <xdr:col>46</xdr:col>
      <xdr:colOff>38100</xdr:colOff>
      <xdr:row>41</xdr:row>
      <xdr:rowOff>80594</xdr:rowOff>
    </xdr:to>
    <xdr:sp macro="" textlink="">
      <xdr:nvSpPr>
        <xdr:cNvPr id="132" name="楕円 131">
          <a:extLst>
            <a:ext uri="{FF2B5EF4-FFF2-40B4-BE49-F238E27FC236}">
              <a16:creationId xmlns:a16="http://schemas.microsoft.com/office/drawing/2014/main" id="{73BDFB4A-B313-48EC-BF78-EF2779B59762}"/>
            </a:ext>
          </a:extLst>
        </xdr:cNvPr>
        <xdr:cNvSpPr/>
      </xdr:nvSpPr>
      <xdr:spPr>
        <a:xfrm>
          <a:off x="8699500" y="700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29794</xdr:rowOff>
    </xdr:from>
    <xdr:to>
      <xdr:col>50</xdr:col>
      <xdr:colOff>114300</xdr:colOff>
      <xdr:row>41</xdr:row>
      <xdr:rowOff>29886</xdr:rowOff>
    </xdr:to>
    <xdr:cxnSp macro="">
      <xdr:nvCxnSpPr>
        <xdr:cNvPr id="133" name="直線コネクタ 132">
          <a:extLst>
            <a:ext uri="{FF2B5EF4-FFF2-40B4-BE49-F238E27FC236}">
              <a16:creationId xmlns:a16="http://schemas.microsoft.com/office/drawing/2014/main" id="{88A52D80-F448-4814-B230-FFB9D99A7DB9}"/>
            </a:ext>
          </a:extLst>
        </xdr:cNvPr>
        <xdr:cNvCxnSpPr/>
      </xdr:nvCxnSpPr>
      <xdr:spPr>
        <a:xfrm>
          <a:off x="8750300" y="7059244"/>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150375</xdr:rowOff>
    </xdr:from>
    <xdr:to>
      <xdr:col>41</xdr:col>
      <xdr:colOff>101600</xdr:colOff>
      <xdr:row>41</xdr:row>
      <xdr:rowOff>80525</xdr:rowOff>
    </xdr:to>
    <xdr:sp macro="" textlink="">
      <xdr:nvSpPr>
        <xdr:cNvPr id="134" name="楕円 133">
          <a:extLst>
            <a:ext uri="{FF2B5EF4-FFF2-40B4-BE49-F238E27FC236}">
              <a16:creationId xmlns:a16="http://schemas.microsoft.com/office/drawing/2014/main" id="{F02920E2-1CF3-40D5-A9B4-B60EDD7EA90B}"/>
            </a:ext>
          </a:extLst>
        </xdr:cNvPr>
        <xdr:cNvSpPr/>
      </xdr:nvSpPr>
      <xdr:spPr>
        <a:xfrm>
          <a:off x="7810500" y="700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29725</xdr:rowOff>
    </xdr:from>
    <xdr:to>
      <xdr:col>45</xdr:col>
      <xdr:colOff>177800</xdr:colOff>
      <xdr:row>41</xdr:row>
      <xdr:rowOff>29794</xdr:rowOff>
    </xdr:to>
    <xdr:cxnSp macro="">
      <xdr:nvCxnSpPr>
        <xdr:cNvPr id="135" name="直線コネクタ 134">
          <a:extLst>
            <a:ext uri="{FF2B5EF4-FFF2-40B4-BE49-F238E27FC236}">
              <a16:creationId xmlns:a16="http://schemas.microsoft.com/office/drawing/2014/main" id="{5CB9D251-B409-4485-A0A6-D5F25A3C9DB4}"/>
            </a:ext>
          </a:extLst>
        </xdr:cNvPr>
        <xdr:cNvCxnSpPr/>
      </xdr:nvCxnSpPr>
      <xdr:spPr>
        <a:xfrm>
          <a:off x="7861300" y="7059175"/>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150216</xdr:rowOff>
    </xdr:from>
    <xdr:to>
      <xdr:col>36</xdr:col>
      <xdr:colOff>165100</xdr:colOff>
      <xdr:row>41</xdr:row>
      <xdr:rowOff>80366</xdr:rowOff>
    </xdr:to>
    <xdr:sp macro="" textlink="">
      <xdr:nvSpPr>
        <xdr:cNvPr id="136" name="楕円 135">
          <a:extLst>
            <a:ext uri="{FF2B5EF4-FFF2-40B4-BE49-F238E27FC236}">
              <a16:creationId xmlns:a16="http://schemas.microsoft.com/office/drawing/2014/main" id="{81E4B315-E7F8-4839-9EDB-56E063173DF9}"/>
            </a:ext>
          </a:extLst>
        </xdr:cNvPr>
        <xdr:cNvSpPr/>
      </xdr:nvSpPr>
      <xdr:spPr>
        <a:xfrm>
          <a:off x="6921500" y="700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29566</xdr:rowOff>
    </xdr:from>
    <xdr:to>
      <xdr:col>41</xdr:col>
      <xdr:colOff>50800</xdr:colOff>
      <xdr:row>41</xdr:row>
      <xdr:rowOff>29725</xdr:rowOff>
    </xdr:to>
    <xdr:cxnSp macro="">
      <xdr:nvCxnSpPr>
        <xdr:cNvPr id="137" name="直線コネクタ 136">
          <a:extLst>
            <a:ext uri="{FF2B5EF4-FFF2-40B4-BE49-F238E27FC236}">
              <a16:creationId xmlns:a16="http://schemas.microsoft.com/office/drawing/2014/main" id="{0262DABF-A608-47A5-99F1-963A7BD35A3F}"/>
            </a:ext>
          </a:extLst>
        </xdr:cNvPr>
        <xdr:cNvCxnSpPr/>
      </xdr:nvCxnSpPr>
      <xdr:spPr>
        <a:xfrm>
          <a:off x="6972300" y="7059016"/>
          <a:ext cx="889000" cy="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55401</xdr:rowOff>
    </xdr:from>
    <xdr:ext cx="469744" cy="259045"/>
    <xdr:sp macro="" textlink="">
      <xdr:nvSpPr>
        <xdr:cNvPr id="138" name="n_1aveValue【道路】&#10;一人当たり延長">
          <a:extLst>
            <a:ext uri="{FF2B5EF4-FFF2-40B4-BE49-F238E27FC236}">
              <a16:creationId xmlns:a16="http://schemas.microsoft.com/office/drawing/2014/main" id="{5C57E536-374F-4EE5-91B7-65476A6ECF60}"/>
            </a:ext>
          </a:extLst>
        </xdr:cNvPr>
        <xdr:cNvSpPr txBox="1"/>
      </xdr:nvSpPr>
      <xdr:spPr>
        <a:xfrm>
          <a:off x="9391727" y="67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66283</xdr:rowOff>
    </xdr:from>
    <xdr:ext cx="469744" cy="259045"/>
    <xdr:sp macro="" textlink="">
      <xdr:nvSpPr>
        <xdr:cNvPr id="139" name="n_2aveValue【道路】&#10;一人当たり延長">
          <a:extLst>
            <a:ext uri="{FF2B5EF4-FFF2-40B4-BE49-F238E27FC236}">
              <a16:creationId xmlns:a16="http://schemas.microsoft.com/office/drawing/2014/main" id="{47CA795A-163C-4BCE-ADF6-156FAC70E063}"/>
            </a:ext>
          </a:extLst>
        </xdr:cNvPr>
        <xdr:cNvSpPr txBox="1"/>
      </xdr:nvSpPr>
      <xdr:spPr>
        <a:xfrm>
          <a:off x="8515427" y="675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74101</xdr:rowOff>
    </xdr:from>
    <xdr:ext cx="469744" cy="259045"/>
    <xdr:sp macro="" textlink="">
      <xdr:nvSpPr>
        <xdr:cNvPr id="140" name="n_3aveValue【道路】&#10;一人当たり延長">
          <a:extLst>
            <a:ext uri="{FF2B5EF4-FFF2-40B4-BE49-F238E27FC236}">
              <a16:creationId xmlns:a16="http://schemas.microsoft.com/office/drawing/2014/main" id="{2C434BC7-2BB1-436B-97D9-5830E0218298}"/>
            </a:ext>
          </a:extLst>
        </xdr:cNvPr>
        <xdr:cNvSpPr txBox="1"/>
      </xdr:nvSpPr>
      <xdr:spPr>
        <a:xfrm>
          <a:off x="7626427" y="676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69118</xdr:rowOff>
    </xdr:from>
    <xdr:ext cx="469744" cy="259045"/>
    <xdr:sp macro="" textlink="">
      <xdr:nvSpPr>
        <xdr:cNvPr id="141" name="n_4aveValue【道路】&#10;一人当たり延長">
          <a:extLst>
            <a:ext uri="{FF2B5EF4-FFF2-40B4-BE49-F238E27FC236}">
              <a16:creationId xmlns:a16="http://schemas.microsoft.com/office/drawing/2014/main" id="{C1238A5B-F3A5-481C-9479-79A1220E4E2D}"/>
            </a:ext>
          </a:extLst>
        </xdr:cNvPr>
        <xdr:cNvSpPr txBox="1"/>
      </xdr:nvSpPr>
      <xdr:spPr>
        <a:xfrm>
          <a:off x="6737427" y="675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71813</xdr:rowOff>
    </xdr:from>
    <xdr:ext cx="469744" cy="259045"/>
    <xdr:sp macro="" textlink="">
      <xdr:nvSpPr>
        <xdr:cNvPr id="142" name="n_1mainValue【道路】&#10;一人当たり延長">
          <a:extLst>
            <a:ext uri="{FF2B5EF4-FFF2-40B4-BE49-F238E27FC236}">
              <a16:creationId xmlns:a16="http://schemas.microsoft.com/office/drawing/2014/main" id="{0F210F18-16FD-4945-95F5-B9D58BFA2A28}"/>
            </a:ext>
          </a:extLst>
        </xdr:cNvPr>
        <xdr:cNvSpPr txBox="1"/>
      </xdr:nvSpPr>
      <xdr:spPr>
        <a:xfrm>
          <a:off x="9391727" y="710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71721</xdr:rowOff>
    </xdr:from>
    <xdr:ext cx="469744" cy="259045"/>
    <xdr:sp macro="" textlink="">
      <xdr:nvSpPr>
        <xdr:cNvPr id="143" name="n_2mainValue【道路】&#10;一人当たり延長">
          <a:extLst>
            <a:ext uri="{FF2B5EF4-FFF2-40B4-BE49-F238E27FC236}">
              <a16:creationId xmlns:a16="http://schemas.microsoft.com/office/drawing/2014/main" id="{FD9BCE23-3DFC-44EE-A495-FF5968DE675C}"/>
            </a:ext>
          </a:extLst>
        </xdr:cNvPr>
        <xdr:cNvSpPr txBox="1"/>
      </xdr:nvSpPr>
      <xdr:spPr>
        <a:xfrm>
          <a:off x="8515427" y="7101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71652</xdr:rowOff>
    </xdr:from>
    <xdr:ext cx="469744" cy="259045"/>
    <xdr:sp macro="" textlink="">
      <xdr:nvSpPr>
        <xdr:cNvPr id="144" name="n_3mainValue【道路】&#10;一人当たり延長">
          <a:extLst>
            <a:ext uri="{FF2B5EF4-FFF2-40B4-BE49-F238E27FC236}">
              <a16:creationId xmlns:a16="http://schemas.microsoft.com/office/drawing/2014/main" id="{2DB49A26-2BB8-4D77-868A-75EDD65E3AFF}"/>
            </a:ext>
          </a:extLst>
        </xdr:cNvPr>
        <xdr:cNvSpPr txBox="1"/>
      </xdr:nvSpPr>
      <xdr:spPr>
        <a:xfrm>
          <a:off x="7626427" y="710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71493</xdr:rowOff>
    </xdr:from>
    <xdr:ext cx="469744" cy="259045"/>
    <xdr:sp macro="" textlink="">
      <xdr:nvSpPr>
        <xdr:cNvPr id="145" name="n_4mainValue【道路】&#10;一人当たり延長">
          <a:extLst>
            <a:ext uri="{FF2B5EF4-FFF2-40B4-BE49-F238E27FC236}">
              <a16:creationId xmlns:a16="http://schemas.microsoft.com/office/drawing/2014/main" id="{504B8EED-1D92-4171-96F1-3D71749241DA}"/>
            </a:ext>
          </a:extLst>
        </xdr:cNvPr>
        <xdr:cNvSpPr txBox="1"/>
      </xdr:nvSpPr>
      <xdr:spPr>
        <a:xfrm>
          <a:off x="6737427" y="710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8D36EC34-A8CD-4009-87C7-9878032A6CC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9CC2B606-4238-4D3D-B7FA-07BCC27556D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CCA7C975-152C-4241-8708-2560F5C142F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5966A3C9-90C2-424E-9DA0-078206F5C35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9A7F7823-BB35-4211-9CFC-6B1D70E1810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751D5037-141B-4D4D-B666-27CDA949C35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74AC62ED-CEB6-404F-8799-BDE26727FED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8A9870CB-CF4B-4DB9-AB49-EAE47DBB658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20342E00-21DE-4F04-A60A-A0D1B7C0B7A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FB549DD4-43C2-4F57-9246-CFD9639314D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A2449A59-A357-4647-893E-73B438FDA5A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95FBDA9C-C1D6-4373-9AF8-EF835C6ACBCB}"/>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4EA09D17-5869-4091-95E7-3699E6107CBF}"/>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C52C12F2-386E-4DE4-8E41-9A9F5251F0AC}"/>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266DE9E1-1FF1-419C-9DC1-11D7F596B4C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FF6A1D7F-1739-479C-B0EF-2E5D69E2B8C7}"/>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6651BEC9-0D70-478E-A440-AE3F828AC0E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552528B9-5F4F-43A0-9BF5-8D4D6CE4A949}"/>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60642DB6-2B95-476F-814D-811A03048104}"/>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3E2AF8F4-3B8F-41FF-B58B-E9FA94AFAF3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C2A817A2-4869-4E1A-9F73-A3D33F9E5F7C}"/>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4324CE1B-493C-445C-ADB2-C30B44731D3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9BEDF2B3-6DAD-459E-9E7A-4D35A5B9B973}"/>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D859AAFD-639D-4833-816E-A5D429EB7E6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25A205BD-1842-40F0-91EF-71BE8D0FDD7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66947</xdr:rowOff>
    </xdr:from>
    <xdr:to>
      <xdr:col>24</xdr:col>
      <xdr:colOff>62865</xdr:colOff>
      <xdr:row>63</xdr:row>
      <xdr:rowOff>70213</xdr:rowOff>
    </xdr:to>
    <xdr:cxnSp macro="">
      <xdr:nvCxnSpPr>
        <xdr:cNvPr id="171" name="直線コネクタ 170">
          <a:extLst>
            <a:ext uri="{FF2B5EF4-FFF2-40B4-BE49-F238E27FC236}">
              <a16:creationId xmlns:a16="http://schemas.microsoft.com/office/drawing/2014/main" id="{1EBD762E-7F93-4821-AE6C-7CCBBFC97392}"/>
            </a:ext>
          </a:extLst>
        </xdr:cNvPr>
        <xdr:cNvCxnSpPr/>
      </xdr:nvCxnSpPr>
      <xdr:spPr>
        <a:xfrm flipV="1">
          <a:off x="4634865" y="9668147"/>
          <a:ext cx="0" cy="12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FB69B719-C8E2-42F4-BB0B-0B4899B38CC2}"/>
            </a:ext>
          </a:extLst>
        </xdr:cNvPr>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73" name="直線コネクタ 172">
          <a:extLst>
            <a:ext uri="{FF2B5EF4-FFF2-40B4-BE49-F238E27FC236}">
              <a16:creationId xmlns:a16="http://schemas.microsoft.com/office/drawing/2014/main" id="{E32F9E80-27D7-4EBE-82B1-21E986C4AE95}"/>
            </a:ext>
          </a:extLst>
        </xdr:cNvPr>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13624</xdr:rowOff>
    </xdr:from>
    <xdr:ext cx="405111" cy="259045"/>
    <xdr:sp macro="" textlink="">
      <xdr:nvSpPr>
        <xdr:cNvPr id="174" name="【橋りょう・トンネル】&#10;有形固定資産減価償却率最大値テキスト">
          <a:extLst>
            <a:ext uri="{FF2B5EF4-FFF2-40B4-BE49-F238E27FC236}">
              <a16:creationId xmlns:a16="http://schemas.microsoft.com/office/drawing/2014/main" id="{3A65E144-9E57-419A-B1A5-5866CE6BBDBA}"/>
            </a:ext>
          </a:extLst>
        </xdr:cNvPr>
        <xdr:cNvSpPr txBox="1"/>
      </xdr:nvSpPr>
      <xdr:spPr>
        <a:xfrm>
          <a:off x="4673600" y="944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66947</xdr:rowOff>
    </xdr:from>
    <xdr:to>
      <xdr:col>24</xdr:col>
      <xdr:colOff>152400</xdr:colOff>
      <xdr:row>56</xdr:row>
      <xdr:rowOff>66947</xdr:rowOff>
    </xdr:to>
    <xdr:cxnSp macro="">
      <xdr:nvCxnSpPr>
        <xdr:cNvPr id="175" name="直線コネクタ 174">
          <a:extLst>
            <a:ext uri="{FF2B5EF4-FFF2-40B4-BE49-F238E27FC236}">
              <a16:creationId xmlns:a16="http://schemas.microsoft.com/office/drawing/2014/main" id="{2D2E1E11-1169-4CFD-894A-6BDD83FE3448}"/>
            </a:ext>
          </a:extLst>
        </xdr:cNvPr>
        <xdr:cNvCxnSpPr/>
      </xdr:nvCxnSpPr>
      <xdr:spPr>
        <a:xfrm>
          <a:off x="4546600" y="966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69686</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250277BE-66F1-4AC1-B71C-BF991A153262}"/>
            </a:ext>
          </a:extLst>
        </xdr:cNvPr>
        <xdr:cNvSpPr txBox="1"/>
      </xdr:nvSpPr>
      <xdr:spPr>
        <a:xfrm>
          <a:off x="4673600" y="10356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77" name="フローチャート: 判断 176">
          <a:extLst>
            <a:ext uri="{FF2B5EF4-FFF2-40B4-BE49-F238E27FC236}">
              <a16:creationId xmlns:a16="http://schemas.microsoft.com/office/drawing/2014/main" id="{970314BE-571A-4E6F-B680-B39F081D8E6F}"/>
            </a:ext>
          </a:extLst>
        </xdr:cNvPr>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84727</xdr:rowOff>
    </xdr:from>
    <xdr:to>
      <xdr:col>20</xdr:col>
      <xdr:colOff>38100</xdr:colOff>
      <xdr:row>61</xdr:row>
      <xdr:rowOff>14877</xdr:rowOff>
    </xdr:to>
    <xdr:sp macro="" textlink="">
      <xdr:nvSpPr>
        <xdr:cNvPr id="178" name="フローチャート: 判断 177">
          <a:extLst>
            <a:ext uri="{FF2B5EF4-FFF2-40B4-BE49-F238E27FC236}">
              <a16:creationId xmlns:a16="http://schemas.microsoft.com/office/drawing/2014/main" id="{C2B7BFE9-2AE5-462C-820C-06D52856AAFC}"/>
            </a:ext>
          </a:extLst>
        </xdr:cNvPr>
        <xdr:cNvSpPr/>
      </xdr:nvSpPr>
      <xdr:spPr>
        <a:xfrm>
          <a:off x="3746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50437</xdr:rowOff>
    </xdr:from>
    <xdr:to>
      <xdr:col>15</xdr:col>
      <xdr:colOff>101600</xdr:colOff>
      <xdr:row>60</xdr:row>
      <xdr:rowOff>152037</xdr:rowOff>
    </xdr:to>
    <xdr:sp macro="" textlink="">
      <xdr:nvSpPr>
        <xdr:cNvPr id="179" name="フローチャート: 判断 178">
          <a:extLst>
            <a:ext uri="{FF2B5EF4-FFF2-40B4-BE49-F238E27FC236}">
              <a16:creationId xmlns:a16="http://schemas.microsoft.com/office/drawing/2014/main" id="{4C837AEF-27C3-4FCE-AF2A-C3358F8DE2CC}"/>
            </a:ext>
          </a:extLst>
        </xdr:cNvPr>
        <xdr:cNvSpPr/>
      </xdr:nvSpPr>
      <xdr:spPr>
        <a:xfrm>
          <a:off x="2857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45538</xdr:rowOff>
    </xdr:from>
    <xdr:to>
      <xdr:col>10</xdr:col>
      <xdr:colOff>165100</xdr:colOff>
      <xdr:row>60</xdr:row>
      <xdr:rowOff>147138</xdr:rowOff>
    </xdr:to>
    <xdr:sp macro="" textlink="">
      <xdr:nvSpPr>
        <xdr:cNvPr id="180" name="フローチャート: 判断 179">
          <a:extLst>
            <a:ext uri="{FF2B5EF4-FFF2-40B4-BE49-F238E27FC236}">
              <a16:creationId xmlns:a16="http://schemas.microsoft.com/office/drawing/2014/main" id="{AAFA3E8B-C174-40A2-8ED6-874F05E40DEB}"/>
            </a:ext>
          </a:extLst>
        </xdr:cNvPr>
        <xdr:cNvSpPr/>
      </xdr:nvSpPr>
      <xdr:spPr>
        <a:xfrm>
          <a:off x="1968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163104</xdr:rowOff>
    </xdr:from>
    <xdr:to>
      <xdr:col>6</xdr:col>
      <xdr:colOff>38100</xdr:colOff>
      <xdr:row>60</xdr:row>
      <xdr:rowOff>93254</xdr:rowOff>
    </xdr:to>
    <xdr:sp macro="" textlink="">
      <xdr:nvSpPr>
        <xdr:cNvPr id="181" name="フローチャート: 判断 180">
          <a:extLst>
            <a:ext uri="{FF2B5EF4-FFF2-40B4-BE49-F238E27FC236}">
              <a16:creationId xmlns:a16="http://schemas.microsoft.com/office/drawing/2014/main" id="{175019C9-9068-4B62-AB4F-CCDF5A41BFEF}"/>
            </a:ext>
          </a:extLst>
        </xdr:cNvPr>
        <xdr:cNvSpPr/>
      </xdr:nvSpPr>
      <xdr:spPr>
        <a:xfrm>
          <a:off x="1079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74745A27-2F0D-4B1D-9948-4D8F5E9B762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BED5B455-C24F-4954-9375-B12E9EFE00A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316D1FCC-2A80-4AFA-99F4-1741BEBFD26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A3067ECC-F670-435B-9EA9-B7AEF512839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4DE65C24-9C7B-4A12-8898-41AFF3D712F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35741</xdr:rowOff>
    </xdr:from>
    <xdr:to>
      <xdr:col>24</xdr:col>
      <xdr:colOff>114300</xdr:colOff>
      <xdr:row>57</xdr:row>
      <xdr:rowOff>137341</xdr:rowOff>
    </xdr:to>
    <xdr:sp macro="" textlink="">
      <xdr:nvSpPr>
        <xdr:cNvPr id="187" name="楕円 186">
          <a:extLst>
            <a:ext uri="{FF2B5EF4-FFF2-40B4-BE49-F238E27FC236}">
              <a16:creationId xmlns:a16="http://schemas.microsoft.com/office/drawing/2014/main" id="{F79E898B-FC95-40D5-BE4C-BCB6A1B15953}"/>
            </a:ext>
          </a:extLst>
        </xdr:cNvPr>
        <xdr:cNvSpPr/>
      </xdr:nvSpPr>
      <xdr:spPr>
        <a:xfrm>
          <a:off x="4584700" y="980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58618</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79FCA86B-1A8A-460E-A4C6-5F51ECBA0FAB}"/>
            </a:ext>
          </a:extLst>
        </xdr:cNvPr>
        <xdr:cNvSpPr txBox="1"/>
      </xdr:nvSpPr>
      <xdr:spPr>
        <a:xfrm>
          <a:off x="4673600" y="9659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163104</xdr:rowOff>
    </xdr:from>
    <xdr:to>
      <xdr:col>20</xdr:col>
      <xdr:colOff>38100</xdr:colOff>
      <xdr:row>57</xdr:row>
      <xdr:rowOff>93254</xdr:rowOff>
    </xdr:to>
    <xdr:sp macro="" textlink="">
      <xdr:nvSpPr>
        <xdr:cNvPr id="189" name="楕円 188">
          <a:extLst>
            <a:ext uri="{FF2B5EF4-FFF2-40B4-BE49-F238E27FC236}">
              <a16:creationId xmlns:a16="http://schemas.microsoft.com/office/drawing/2014/main" id="{72A0A32C-6DDB-44DA-A908-4CF54E5E3100}"/>
            </a:ext>
          </a:extLst>
        </xdr:cNvPr>
        <xdr:cNvSpPr/>
      </xdr:nvSpPr>
      <xdr:spPr>
        <a:xfrm>
          <a:off x="3746500" y="976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42454</xdr:rowOff>
    </xdr:from>
    <xdr:to>
      <xdr:col>24</xdr:col>
      <xdr:colOff>63500</xdr:colOff>
      <xdr:row>57</xdr:row>
      <xdr:rowOff>86541</xdr:rowOff>
    </xdr:to>
    <xdr:cxnSp macro="">
      <xdr:nvCxnSpPr>
        <xdr:cNvPr id="190" name="直線コネクタ 189">
          <a:extLst>
            <a:ext uri="{FF2B5EF4-FFF2-40B4-BE49-F238E27FC236}">
              <a16:creationId xmlns:a16="http://schemas.microsoft.com/office/drawing/2014/main" id="{730821FA-98BF-46A3-9125-66C077B5DB38}"/>
            </a:ext>
          </a:extLst>
        </xdr:cNvPr>
        <xdr:cNvCxnSpPr/>
      </xdr:nvCxnSpPr>
      <xdr:spPr>
        <a:xfrm>
          <a:off x="3797300" y="9815104"/>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145143</xdr:rowOff>
    </xdr:from>
    <xdr:to>
      <xdr:col>15</xdr:col>
      <xdr:colOff>101600</xdr:colOff>
      <xdr:row>57</xdr:row>
      <xdr:rowOff>75293</xdr:rowOff>
    </xdr:to>
    <xdr:sp macro="" textlink="">
      <xdr:nvSpPr>
        <xdr:cNvPr id="191" name="楕円 190">
          <a:extLst>
            <a:ext uri="{FF2B5EF4-FFF2-40B4-BE49-F238E27FC236}">
              <a16:creationId xmlns:a16="http://schemas.microsoft.com/office/drawing/2014/main" id="{371B13B6-8AE8-4240-B38C-075A91A25008}"/>
            </a:ext>
          </a:extLst>
        </xdr:cNvPr>
        <xdr:cNvSpPr/>
      </xdr:nvSpPr>
      <xdr:spPr>
        <a:xfrm>
          <a:off x="2857500" y="974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24493</xdr:rowOff>
    </xdr:from>
    <xdr:to>
      <xdr:col>19</xdr:col>
      <xdr:colOff>177800</xdr:colOff>
      <xdr:row>57</xdr:row>
      <xdr:rowOff>42454</xdr:rowOff>
    </xdr:to>
    <xdr:cxnSp macro="">
      <xdr:nvCxnSpPr>
        <xdr:cNvPr id="192" name="直線コネクタ 191">
          <a:extLst>
            <a:ext uri="{FF2B5EF4-FFF2-40B4-BE49-F238E27FC236}">
              <a16:creationId xmlns:a16="http://schemas.microsoft.com/office/drawing/2014/main" id="{E20F1A46-AAB8-4F1F-90D9-FA79B085ACA2}"/>
            </a:ext>
          </a:extLst>
        </xdr:cNvPr>
        <xdr:cNvCxnSpPr/>
      </xdr:nvCxnSpPr>
      <xdr:spPr>
        <a:xfrm>
          <a:off x="2908300" y="979714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60234</xdr:rowOff>
    </xdr:from>
    <xdr:to>
      <xdr:col>10</xdr:col>
      <xdr:colOff>165100</xdr:colOff>
      <xdr:row>57</xdr:row>
      <xdr:rowOff>161834</xdr:rowOff>
    </xdr:to>
    <xdr:sp macro="" textlink="">
      <xdr:nvSpPr>
        <xdr:cNvPr id="193" name="楕円 192">
          <a:extLst>
            <a:ext uri="{FF2B5EF4-FFF2-40B4-BE49-F238E27FC236}">
              <a16:creationId xmlns:a16="http://schemas.microsoft.com/office/drawing/2014/main" id="{6B784395-6F4A-4DD1-AFD9-1A951F0789A5}"/>
            </a:ext>
          </a:extLst>
        </xdr:cNvPr>
        <xdr:cNvSpPr/>
      </xdr:nvSpPr>
      <xdr:spPr>
        <a:xfrm>
          <a:off x="1968500" y="983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24493</xdr:rowOff>
    </xdr:from>
    <xdr:to>
      <xdr:col>15</xdr:col>
      <xdr:colOff>50800</xdr:colOff>
      <xdr:row>57</xdr:row>
      <xdr:rowOff>111034</xdr:rowOff>
    </xdr:to>
    <xdr:cxnSp macro="">
      <xdr:nvCxnSpPr>
        <xdr:cNvPr id="194" name="直線コネクタ 193">
          <a:extLst>
            <a:ext uri="{FF2B5EF4-FFF2-40B4-BE49-F238E27FC236}">
              <a16:creationId xmlns:a16="http://schemas.microsoft.com/office/drawing/2014/main" id="{4B52A1CC-FA0B-4312-9CB7-5707DD8ABC15}"/>
            </a:ext>
          </a:extLst>
        </xdr:cNvPr>
        <xdr:cNvCxnSpPr/>
      </xdr:nvCxnSpPr>
      <xdr:spPr>
        <a:xfrm flipV="1">
          <a:off x="2019300" y="9797143"/>
          <a:ext cx="889000" cy="8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22678</xdr:rowOff>
    </xdr:from>
    <xdr:to>
      <xdr:col>6</xdr:col>
      <xdr:colOff>38100</xdr:colOff>
      <xdr:row>60</xdr:row>
      <xdr:rowOff>124278</xdr:rowOff>
    </xdr:to>
    <xdr:sp macro="" textlink="">
      <xdr:nvSpPr>
        <xdr:cNvPr id="195" name="楕円 194">
          <a:extLst>
            <a:ext uri="{FF2B5EF4-FFF2-40B4-BE49-F238E27FC236}">
              <a16:creationId xmlns:a16="http://schemas.microsoft.com/office/drawing/2014/main" id="{A7193064-B409-4B7C-AEA3-B832E6DF5A66}"/>
            </a:ext>
          </a:extLst>
        </xdr:cNvPr>
        <xdr:cNvSpPr/>
      </xdr:nvSpPr>
      <xdr:spPr>
        <a:xfrm>
          <a:off x="1079500" y="1030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111034</xdr:rowOff>
    </xdr:from>
    <xdr:to>
      <xdr:col>10</xdr:col>
      <xdr:colOff>114300</xdr:colOff>
      <xdr:row>60</xdr:row>
      <xdr:rowOff>73478</xdr:rowOff>
    </xdr:to>
    <xdr:cxnSp macro="">
      <xdr:nvCxnSpPr>
        <xdr:cNvPr id="196" name="直線コネクタ 195">
          <a:extLst>
            <a:ext uri="{FF2B5EF4-FFF2-40B4-BE49-F238E27FC236}">
              <a16:creationId xmlns:a16="http://schemas.microsoft.com/office/drawing/2014/main" id="{BAB96163-63E8-4BD7-A88C-B6BDE3A5834E}"/>
            </a:ext>
          </a:extLst>
        </xdr:cNvPr>
        <xdr:cNvCxnSpPr/>
      </xdr:nvCxnSpPr>
      <xdr:spPr>
        <a:xfrm flipV="1">
          <a:off x="1130300" y="9883684"/>
          <a:ext cx="889000" cy="47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6004</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EAB524E9-1E8A-46B8-827B-48AF0DE5C888}"/>
            </a:ext>
          </a:extLst>
        </xdr:cNvPr>
        <xdr:cNvSpPr txBox="1"/>
      </xdr:nvSpPr>
      <xdr:spPr>
        <a:xfrm>
          <a:off x="358204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143164</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A8381726-DF68-4147-BD83-0227C89FF712}"/>
            </a:ext>
          </a:extLst>
        </xdr:cNvPr>
        <xdr:cNvSpPr txBox="1"/>
      </xdr:nvSpPr>
      <xdr:spPr>
        <a:xfrm>
          <a:off x="2705744"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138265</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80E15B77-F0A9-423C-A418-20381329525C}"/>
            </a:ext>
          </a:extLst>
        </xdr:cNvPr>
        <xdr:cNvSpPr txBox="1"/>
      </xdr:nvSpPr>
      <xdr:spPr>
        <a:xfrm>
          <a:off x="18167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109781</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A298FF6B-64A4-4403-83A5-DC6F535ED77C}"/>
            </a:ext>
          </a:extLst>
        </xdr:cNvPr>
        <xdr:cNvSpPr txBox="1"/>
      </xdr:nvSpPr>
      <xdr:spPr>
        <a:xfrm>
          <a:off x="927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109781</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298443B0-562D-46A9-B9F0-A80D9A7986AE}"/>
            </a:ext>
          </a:extLst>
        </xdr:cNvPr>
        <xdr:cNvSpPr txBox="1"/>
      </xdr:nvSpPr>
      <xdr:spPr>
        <a:xfrm>
          <a:off x="3582044" y="953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91820</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FEFB54B9-2D62-4B89-86E8-06CF32756788}"/>
            </a:ext>
          </a:extLst>
        </xdr:cNvPr>
        <xdr:cNvSpPr txBox="1"/>
      </xdr:nvSpPr>
      <xdr:spPr>
        <a:xfrm>
          <a:off x="2705744" y="952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6911</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CDD42A2-7F07-4CF6-8466-7D150D8987DD}"/>
            </a:ext>
          </a:extLst>
        </xdr:cNvPr>
        <xdr:cNvSpPr txBox="1"/>
      </xdr:nvSpPr>
      <xdr:spPr>
        <a:xfrm>
          <a:off x="1816744" y="960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115405</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48C4EC76-BDDF-4F1C-8F7B-20ED09D53776}"/>
            </a:ext>
          </a:extLst>
        </xdr:cNvPr>
        <xdr:cNvSpPr txBox="1"/>
      </xdr:nvSpPr>
      <xdr:spPr>
        <a:xfrm>
          <a:off x="927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F60514F4-7999-4C39-937D-3F06D170C59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C0FFD8CD-21D2-4F13-8343-117C560D8A3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5F6C069B-45A5-44EA-9D5B-DA7D4E9D206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8F8FEABE-58D3-41D7-BE93-E70117DEAB2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FA416100-C336-4BF8-87EE-73990316B17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2C7F7471-3C81-4568-AA00-CC1DB57AD6A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E085BBB5-C40E-4317-B4CB-B85579F66D2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BE672DEC-BFD8-4757-9B1B-D92B5D222E1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CC7571B-AE33-4147-985F-5B91C7BADBF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A1ABD5BE-8B39-4A6F-960D-BDCA0A2290E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F277B3CE-A4CF-49F8-91DF-8C6CE3D4859A}"/>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D131D678-B86A-467E-827A-13989D826F75}"/>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FBF892EA-C82C-4B1F-BB38-12227C3233A6}"/>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58BBF1E9-2935-4472-8E69-98155713CC33}"/>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2B86BC86-232A-46A5-AAA1-5EE198703792}"/>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4B2B0128-92D6-4307-A973-AF3F33EACF26}"/>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89A97036-47D1-459F-8C4F-91FB00A18C22}"/>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8EED16CC-FF80-4FFA-BBC6-B5C5853502A2}"/>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563E505E-A839-405C-9A0F-44529DAE47BD}"/>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a:extLst>
            <a:ext uri="{FF2B5EF4-FFF2-40B4-BE49-F238E27FC236}">
              <a16:creationId xmlns:a16="http://schemas.microsoft.com/office/drawing/2014/main" id="{D7CD9884-7377-4585-B5C4-D32726027112}"/>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A939D44C-3FDB-45BA-AEE2-2A9CD4DD7FB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a:extLst>
            <a:ext uri="{FF2B5EF4-FFF2-40B4-BE49-F238E27FC236}">
              <a16:creationId xmlns:a16="http://schemas.microsoft.com/office/drawing/2014/main" id="{C443C713-B30F-4CFA-97F1-F03926FC5038}"/>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530D152C-BAB1-471F-9AF8-C2CF46D3A36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29086</xdr:rowOff>
    </xdr:from>
    <xdr:to>
      <xdr:col>54</xdr:col>
      <xdr:colOff>189865</xdr:colOff>
      <xdr:row>64</xdr:row>
      <xdr:rowOff>72371</xdr:rowOff>
    </xdr:to>
    <xdr:cxnSp macro="">
      <xdr:nvCxnSpPr>
        <xdr:cNvPr id="228" name="直線コネクタ 227">
          <a:extLst>
            <a:ext uri="{FF2B5EF4-FFF2-40B4-BE49-F238E27FC236}">
              <a16:creationId xmlns:a16="http://schemas.microsoft.com/office/drawing/2014/main" id="{7145EE98-FD1B-47EC-A0A6-9866E5107646}"/>
            </a:ext>
          </a:extLst>
        </xdr:cNvPr>
        <xdr:cNvCxnSpPr/>
      </xdr:nvCxnSpPr>
      <xdr:spPr>
        <a:xfrm flipV="1">
          <a:off x="10476865" y="9630286"/>
          <a:ext cx="0" cy="141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76198</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4738D86C-2E54-4EA4-86BC-F3EC8668300C}"/>
            </a:ext>
          </a:extLst>
        </xdr:cNvPr>
        <xdr:cNvSpPr txBox="1"/>
      </xdr:nvSpPr>
      <xdr:spPr>
        <a:xfrm>
          <a:off x="10515600" y="1104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72371</xdr:rowOff>
    </xdr:from>
    <xdr:to>
      <xdr:col>55</xdr:col>
      <xdr:colOff>88900</xdr:colOff>
      <xdr:row>64</xdr:row>
      <xdr:rowOff>72371</xdr:rowOff>
    </xdr:to>
    <xdr:cxnSp macro="">
      <xdr:nvCxnSpPr>
        <xdr:cNvPr id="230" name="直線コネクタ 229">
          <a:extLst>
            <a:ext uri="{FF2B5EF4-FFF2-40B4-BE49-F238E27FC236}">
              <a16:creationId xmlns:a16="http://schemas.microsoft.com/office/drawing/2014/main" id="{07918B89-3213-4337-BF63-F53C7455767B}"/>
            </a:ext>
          </a:extLst>
        </xdr:cNvPr>
        <xdr:cNvCxnSpPr/>
      </xdr:nvCxnSpPr>
      <xdr:spPr>
        <a:xfrm>
          <a:off x="10388600" y="11045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147213</xdr:rowOff>
    </xdr:from>
    <xdr:ext cx="599010" cy="259045"/>
    <xdr:sp macro="" textlink="">
      <xdr:nvSpPr>
        <xdr:cNvPr id="231" name="【橋りょう・トンネル】&#10;一人当たり有形固定資産（償却資産）額最大値テキスト">
          <a:extLst>
            <a:ext uri="{FF2B5EF4-FFF2-40B4-BE49-F238E27FC236}">
              <a16:creationId xmlns:a16="http://schemas.microsoft.com/office/drawing/2014/main" id="{ED8D8E63-6000-4870-B3AD-07657247816E}"/>
            </a:ext>
          </a:extLst>
        </xdr:cNvPr>
        <xdr:cNvSpPr txBox="1"/>
      </xdr:nvSpPr>
      <xdr:spPr>
        <a:xfrm>
          <a:off x="10515600" y="940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29086</xdr:rowOff>
    </xdr:from>
    <xdr:to>
      <xdr:col>55</xdr:col>
      <xdr:colOff>88900</xdr:colOff>
      <xdr:row>56</xdr:row>
      <xdr:rowOff>29086</xdr:rowOff>
    </xdr:to>
    <xdr:cxnSp macro="">
      <xdr:nvCxnSpPr>
        <xdr:cNvPr id="232" name="直線コネクタ 231">
          <a:extLst>
            <a:ext uri="{FF2B5EF4-FFF2-40B4-BE49-F238E27FC236}">
              <a16:creationId xmlns:a16="http://schemas.microsoft.com/office/drawing/2014/main" id="{4CCBC61E-5EB2-4389-BCDA-E88B2ECE1600}"/>
            </a:ext>
          </a:extLst>
        </xdr:cNvPr>
        <xdr:cNvCxnSpPr/>
      </xdr:nvCxnSpPr>
      <xdr:spPr>
        <a:xfrm>
          <a:off x="10388600" y="963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17934</xdr:rowOff>
    </xdr:from>
    <xdr:ext cx="534377" cy="259045"/>
    <xdr:sp macro="" textlink="">
      <xdr:nvSpPr>
        <xdr:cNvPr id="233" name="【橋りょう・トンネル】&#10;一人当たり有形固定資産（償却資産）額平均値テキスト">
          <a:extLst>
            <a:ext uri="{FF2B5EF4-FFF2-40B4-BE49-F238E27FC236}">
              <a16:creationId xmlns:a16="http://schemas.microsoft.com/office/drawing/2014/main" id="{7B8A01A7-B436-4614-9B61-DD591A1E0079}"/>
            </a:ext>
          </a:extLst>
        </xdr:cNvPr>
        <xdr:cNvSpPr txBox="1"/>
      </xdr:nvSpPr>
      <xdr:spPr>
        <a:xfrm>
          <a:off x="10515600" y="104763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166507</xdr:rowOff>
    </xdr:from>
    <xdr:to>
      <xdr:col>55</xdr:col>
      <xdr:colOff>50800</xdr:colOff>
      <xdr:row>62</xdr:row>
      <xdr:rowOff>96657</xdr:rowOff>
    </xdr:to>
    <xdr:sp macro="" textlink="">
      <xdr:nvSpPr>
        <xdr:cNvPr id="234" name="フローチャート: 判断 233">
          <a:extLst>
            <a:ext uri="{FF2B5EF4-FFF2-40B4-BE49-F238E27FC236}">
              <a16:creationId xmlns:a16="http://schemas.microsoft.com/office/drawing/2014/main" id="{18ADAFA9-CDD9-468B-9F01-8620E6568963}"/>
            </a:ext>
          </a:extLst>
        </xdr:cNvPr>
        <xdr:cNvSpPr/>
      </xdr:nvSpPr>
      <xdr:spPr>
        <a:xfrm>
          <a:off x="10426700" y="1062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5302</xdr:rowOff>
    </xdr:from>
    <xdr:to>
      <xdr:col>50</xdr:col>
      <xdr:colOff>165100</xdr:colOff>
      <xdr:row>62</xdr:row>
      <xdr:rowOff>106902</xdr:rowOff>
    </xdr:to>
    <xdr:sp macro="" textlink="">
      <xdr:nvSpPr>
        <xdr:cNvPr id="235" name="フローチャート: 判断 234">
          <a:extLst>
            <a:ext uri="{FF2B5EF4-FFF2-40B4-BE49-F238E27FC236}">
              <a16:creationId xmlns:a16="http://schemas.microsoft.com/office/drawing/2014/main" id="{8C952EC9-ACF3-42EF-A54D-FA5F1E4430A3}"/>
            </a:ext>
          </a:extLst>
        </xdr:cNvPr>
        <xdr:cNvSpPr/>
      </xdr:nvSpPr>
      <xdr:spPr>
        <a:xfrm>
          <a:off x="9588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23388</xdr:rowOff>
    </xdr:from>
    <xdr:to>
      <xdr:col>46</xdr:col>
      <xdr:colOff>38100</xdr:colOff>
      <xdr:row>62</xdr:row>
      <xdr:rowOff>124988</xdr:rowOff>
    </xdr:to>
    <xdr:sp macro="" textlink="">
      <xdr:nvSpPr>
        <xdr:cNvPr id="236" name="フローチャート: 判断 235">
          <a:extLst>
            <a:ext uri="{FF2B5EF4-FFF2-40B4-BE49-F238E27FC236}">
              <a16:creationId xmlns:a16="http://schemas.microsoft.com/office/drawing/2014/main" id="{09496776-F698-4581-AAB7-667A6107126A}"/>
            </a:ext>
          </a:extLst>
        </xdr:cNvPr>
        <xdr:cNvSpPr/>
      </xdr:nvSpPr>
      <xdr:spPr>
        <a:xfrm>
          <a:off x="8699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14111</xdr:rowOff>
    </xdr:from>
    <xdr:to>
      <xdr:col>41</xdr:col>
      <xdr:colOff>101600</xdr:colOff>
      <xdr:row>62</xdr:row>
      <xdr:rowOff>115711</xdr:rowOff>
    </xdr:to>
    <xdr:sp macro="" textlink="">
      <xdr:nvSpPr>
        <xdr:cNvPr id="237" name="フローチャート: 判断 236">
          <a:extLst>
            <a:ext uri="{FF2B5EF4-FFF2-40B4-BE49-F238E27FC236}">
              <a16:creationId xmlns:a16="http://schemas.microsoft.com/office/drawing/2014/main" id="{4D9A5F20-4B64-41ED-9BA0-282CFF3CFCB9}"/>
            </a:ext>
          </a:extLst>
        </xdr:cNvPr>
        <xdr:cNvSpPr/>
      </xdr:nvSpPr>
      <xdr:spPr>
        <a:xfrm>
          <a:off x="7810500" y="1064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170828</xdr:rowOff>
    </xdr:from>
    <xdr:to>
      <xdr:col>36</xdr:col>
      <xdr:colOff>165100</xdr:colOff>
      <xdr:row>62</xdr:row>
      <xdr:rowOff>100978</xdr:rowOff>
    </xdr:to>
    <xdr:sp macro="" textlink="">
      <xdr:nvSpPr>
        <xdr:cNvPr id="238" name="フローチャート: 判断 237">
          <a:extLst>
            <a:ext uri="{FF2B5EF4-FFF2-40B4-BE49-F238E27FC236}">
              <a16:creationId xmlns:a16="http://schemas.microsoft.com/office/drawing/2014/main" id="{96CC1F95-7086-4374-A527-A983DA53D16D}"/>
            </a:ext>
          </a:extLst>
        </xdr:cNvPr>
        <xdr:cNvSpPr/>
      </xdr:nvSpPr>
      <xdr:spPr>
        <a:xfrm>
          <a:off x="6921500" y="1062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7136D104-8683-473E-95D2-61EED28D323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3E0ACD4A-1678-4834-AACE-5A924F260D7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E7F58B27-84DA-43CC-A6B0-3C8DF7A2EFC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76B938CC-8ACE-462C-A207-D70D07C2EFD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37EC5491-72DF-4274-82D8-788982E700F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150932</xdr:rowOff>
    </xdr:from>
    <xdr:to>
      <xdr:col>55</xdr:col>
      <xdr:colOff>50800</xdr:colOff>
      <xdr:row>64</xdr:row>
      <xdr:rowOff>81082</xdr:rowOff>
    </xdr:to>
    <xdr:sp macro="" textlink="">
      <xdr:nvSpPr>
        <xdr:cNvPr id="244" name="楕円 243">
          <a:extLst>
            <a:ext uri="{FF2B5EF4-FFF2-40B4-BE49-F238E27FC236}">
              <a16:creationId xmlns:a16="http://schemas.microsoft.com/office/drawing/2014/main" id="{953D7E1D-9EAF-4DE3-9615-67C97D4F2012}"/>
            </a:ext>
          </a:extLst>
        </xdr:cNvPr>
        <xdr:cNvSpPr/>
      </xdr:nvSpPr>
      <xdr:spPr>
        <a:xfrm>
          <a:off x="10426700" y="1095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65859</xdr:rowOff>
    </xdr:from>
    <xdr:ext cx="534377" cy="259045"/>
    <xdr:sp macro="" textlink="">
      <xdr:nvSpPr>
        <xdr:cNvPr id="245" name="【橋りょう・トンネル】&#10;一人当たり有形固定資産（償却資産）額該当値テキスト">
          <a:extLst>
            <a:ext uri="{FF2B5EF4-FFF2-40B4-BE49-F238E27FC236}">
              <a16:creationId xmlns:a16="http://schemas.microsoft.com/office/drawing/2014/main" id="{DE788E15-ED95-47B2-9FD8-17D7347E1DF3}"/>
            </a:ext>
          </a:extLst>
        </xdr:cNvPr>
        <xdr:cNvSpPr txBox="1"/>
      </xdr:nvSpPr>
      <xdr:spPr>
        <a:xfrm>
          <a:off x="10515600" y="1086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150906</xdr:rowOff>
    </xdr:from>
    <xdr:to>
      <xdr:col>50</xdr:col>
      <xdr:colOff>165100</xdr:colOff>
      <xdr:row>64</xdr:row>
      <xdr:rowOff>81056</xdr:rowOff>
    </xdr:to>
    <xdr:sp macro="" textlink="">
      <xdr:nvSpPr>
        <xdr:cNvPr id="246" name="楕円 245">
          <a:extLst>
            <a:ext uri="{FF2B5EF4-FFF2-40B4-BE49-F238E27FC236}">
              <a16:creationId xmlns:a16="http://schemas.microsoft.com/office/drawing/2014/main" id="{AF687DA9-F1AE-47F6-A615-C90D0457CBD0}"/>
            </a:ext>
          </a:extLst>
        </xdr:cNvPr>
        <xdr:cNvSpPr/>
      </xdr:nvSpPr>
      <xdr:spPr>
        <a:xfrm>
          <a:off x="9588500" y="1095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30256</xdr:rowOff>
    </xdr:from>
    <xdr:to>
      <xdr:col>55</xdr:col>
      <xdr:colOff>0</xdr:colOff>
      <xdr:row>64</xdr:row>
      <xdr:rowOff>30282</xdr:rowOff>
    </xdr:to>
    <xdr:cxnSp macro="">
      <xdr:nvCxnSpPr>
        <xdr:cNvPr id="247" name="直線コネクタ 246">
          <a:extLst>
            <a:ext uri="{FF2B5EF4-FFF2-40B4-BE49-F238E27FC236}">
              <a16:creationId xmlns:a16="http://schemas.microsoft.com/office/drawing/2014/main" id="{49B7DAF2-3B0C-4CD1-B93A-A7C71D14A497}"/>
            </a:ext>
          </a:extLst>
        </xdr:cNvPr>
        <xdr:cNvCxnSpPr/>
      </xdr:nvCxnSpPr>
      <xdr:spPr>
        <a:xfrm>
          <a:off x="9639300" y="11003056"/>
          <a:ext cx="8382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156060</xdr:rowOff>
    </xdr:from>
    <xdr:to>
      <xdr:col>46</xdr:col>
      <xdr:colOff>38100</xdr:colOff>
      <xdr:row>64</xdr:row>
      <xdr:rowOff>86210</xdr:rowOff>
    </xdr:to>
    <xdr:sp macro="" textlink="">
      <xdr:nvSpPr>
        <xdr:cNvPr id="248" name="楕円 247">
          <a:extLst>
            <a:ext uri="{FF2B5EF4-FFF2-40B4-BE49-F238E27FC236}">
              <a16:creationId xmlns:a16="http://schemas.microsoft.com/office/drawing/2014/main" id="{2063D574-3140-4D87-A787-005CA5ACA010}"/>
            </a:ext>
          </a:extLst>
        </xdr:cNvPr>
        <xdr:cNvSpPr/>
      </xdr:nvSpPr>
      <xdr:spPr>
        <a:xfrm>
          <a:off x="8699500" y="1095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30256</xdr:rowOff>
    </xdr:from>
    <xdr:to>
      <xdr:col>50</xdr:col>
      <xdr:colOff>114300</xdr:colOff>
      <xdr:row>64</xdr:row>
      <xdr:rowOff>35410</xdr:rowOff>
    </xdr:to>
    <xdr:cxnSp macro="">
      <xdr:nvCxnSpPr>
        <xdr:cNvPr id="249" name="直線コネクタ 248">
          <a:extLst>
            <a:ext uri="{FF2B5EF4-FFF2-40B4-BE49-F238E27FC236}">
              <a16:creationId xmlns:a16="http://schemas.microsoft.com/office/drawing/2014/main" id="{DDD918BF-5ED1-4DD6-9CE0-3681B0636DBC}"/>
            </a:ext>
          </a:extLst>
        </xdr:cNvPr>
        <xdr:cNvCxnSpPr/>
      </xdr:nvCxnSpPr>
      <xdr:spPr>
        <a:xfrm flipV="1">
          <a:off x="8750300" y="11003056"/>
          <a:ext cx="889000" cy="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167483</xdr:rowOff>
    </xdr:from>
    <xdr:to>
      <xdr:col>41</xdr:col>
      <xdr:colOff>101600</xdr:colOff>
      <xdr:row>64</xdr:row>
      <xdr:rowOff>97633</xdr:rowOff>
    </xdr:to>
    <xdr:sp macro="" textlink="">
      <xdr:nvSpPr>
        <xdr:cNvPr id="250" name="楕円 249">
          <a:extLst>
            <a:ext uri="{FF2B5EF4-FFF2-40B4-BE49-F238E27FC236}">
              <a16:creationId xmlns:a16="http://schemas.microsoft.com/office/drawing/2014/main" id="{744CE130-1773-42C6-BDBE-10621C5BB177}"/>
            </a:ext>
          </a:extLst>
        </xdr:cNvPr>
        <xdr:cNvSpPr/>
      </xdr:nvSpPr>
      <xdr:spPr>
        <a:xfrm>
          <a:off x="7810500" y="1096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35410</xdr:rowOff>
    </xdr:from>
    <xdr:to>
      <xdr:col>45</xdr:col>
      <xdr:colOff>177800</xdr:colOff>
      <xdr:row>64</xdr:row>
      <xdr:rowOff>46833</xdr:rowOff>
    </xdr:to>
    <xdr:cxnSp macro="">
      <xdr:nvCxnSpPr>
        <xdr:cNvPr id="251" name="直線コネクタ 250">
          <a:extLst>
            <a:ext uri="{FF2B5EF4-FFF2-40B4-BE49-F238E27FC236}">
              <a16:creationId xmlns:a16="http://schemas.microsoft.com/office/drawing/2014/main" id="{BDC4EE4B-2A28-4F3B-B375-D1ED0EC4E0F8}"/>
            </a:ext>
          </a:extLst>
        </xdr:cNvPr>
        <xdr:cNvCxnSpPr/>
      </xdr:nvCxnSpPr>
      <xdr:spPr>
        <a:xfrm flipV="1">
          <a:off x="7861300" y="11008210"/>
          <a:ext cx="889000" cy="1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109121</xdr:rowOff>
    </xdr:from>
    <xdr:to>
      <xdr:col>36</xdr:col>
      <xdr:colOff>165100</xdr:colOff>
      <xdr:row>63</xdr:row>
      <xdr:rowOff>39271</xdr:rowOff>
    </xdr:to>
    <xdr:sp macro="" textlink="">
      <xdr:nvSpPr>
        <xdr:cNvPr id="252" name="楕円 251">
          <a:extLst>
            <a:ext uri="{FF2B5EF4-FFF2-40B4-BE49-F238E27FC236}">
              <a16:creationId xmlns:a16="http://schemas.microsoft.com/office/drawing/2014/main" id="{107C5FBA-5EBD-49B1-89F2-7039B7F310D6}"/>
            </a:ext>
          </a:extLst>
        </xdr:cNvPr>
        <xdr:cNvSpPr/>
      </xdr:nvSpPr>
      <xdr:spPr>
        <a:xfrm>
          <a:off x="6921500" y="1073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159921</xdr:rowOff>
    </xdr:from>
    <xdr:to>
      <xdr:col>41</xdr:col>
      <xdr:colOff>50800</xdr:colOff>
      <xdr:row>64</xdr:row>
      <xdr:rowOff>46833</xdr:rowOff>
    </xdr:to>
    <xdr:cxnSp macro="">
      <xdr:nvCxnSpPr>
        <xdr:cNvPr id="253" name="直線コネクタ 252">
          <a:extLst>
            <a:ext uri="{FF2B5EF4-FFF2-40B4-BE49-F238E27FC236}">
              <a16:creationId xmlns:a16="http://schemas.microsoft.com/office/drawing/2014/main" id="{F073267C-F722-4129-956F-BF1B53931469}"/>
            </a:ext>
          </a:extLst>
        </xdr:cNvPr>
        <xdr:cNvCxnSpPr/>
      </xdr:nvCxnSpPr>
      <xdr:spPr>
        <a:xfrm>
          <a:off x="6972300" y="10789821"/>
          <a:ext cx="889000" cy="22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123429</xdr:rowOff>
    </xdr:from>
    <xdr:ext cx="534377" cy="259045"/>
    <xdr:sp macro="" textlink="">
      <xdr:nvSpPr>
        <xdr:cNvPr id="254" name="n_1aveValue【橋りょう・トンネル】&#10;一人当たり有形固定資産（償却資産）額">
          <a:extLst>
            <a:ext uri="{FF2B5EF4-FFF2-40B4-BE49-F238E27FC236}">
              <a16:creationId xmlns:a16="http://schemas.microsoft.com/office/drawing/2014/main" id="{A2C09E8A-9D61-41C2-AD68-1F2E6198B80F}"/>
            </a:ext>
          </a:extLst>
        </xdr:cNvPr>
        <xdr:cNvSpPr txBox="1"/>
      </xdr:nvSpPr>
      <xdr:spPr>
        <a:xfrm>
          <a:off x="9359411" y="1041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141515</xdr:rowOff>
    </xdr:from>
    <xdr:ext cx="534377" cy="259045"/>
    <xdr:sp macro="" textlink="">
      <xdr:nvSpPr>
        <xdr:cNvPr id="255" name="n_2aveValue【橋りょう・トンネル】&#10;一人当たり有形固定資産（償却資産）額">
          <a:extLst>
            <a:ext uri="{FF2B5EF4-FFF2-40B4-BE49-F238E27FC236}">
              <a16:creationId xmlns:a16="http://schemas.microsoft.com/office/drawing/2014/main" id="{93D4D82B-4059-4AE9-A04D-1B82683B7AB8}"/>
            </a:ext>
          </a:extLst>
        </xdr:cNvPr>
        <xdr:cNvSpPr txBox="1"/>
      </xdr:nvSpPr>
      <xdr:spPr>
        <a:xfrm>
          <a:off x="8483111" y="1042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132238</xdr:rowOff>
    </xdr:from>
    <xdr:ext cx="534377" cy="259045"/>
    <xdr:sp macro="" textlink="">
      <xdr:nvSpPr>
        <xdr:cNvPr id="256" name="n_3aveValue【橋りょう・トンネル】&#10;一人当たり有形固定資産（償却資産）額">
          <a:extLst>
            <a:ext uri="{FF2B5EF4-FFF2-40B4-BE49-F238E27FC236}">
              <a16:creationId xmlns:a16="http://schemas.microsoft.com/office/drawing/2014/main" id="{16F0A517-EDA7-4B85-BC8C-4E086659B189}"/>
            </a:ext>
          </a:extLst>
        </xdr:cNvPr>
        <xdr:cNvSpPr txBox="1"/>
      </xdr:nvSpPr>
      <xdr:spPr>
        <a:xfrm>
          <a:off x="7594111" y="1041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117505</xdr:rowOff>
    </xdr:from>
    <xdr:ext cx="534377" cy="259045"/>
    <xdr:sp macro="" textlink="">
      <xdr:nvSpPr>
        <xdr:cNvPr id="257" name="n_4aveValue【橋りょう・トンネル】&#10;一人当たり有形固定資産（償却資産）額">
          <a:extLst>
            <a:ext uri="{FF2B5EF4-FFF2-40B4-BE49-F238E27FC236}">
              <a16:creationId xmlns:a16="http://schemas.microsoft.com/office/drawing/2014/main" id="{FCCA6DAA-EAAD-4529-B656-14514DFFA3EF}"/>
            </a:ext>
          </a:extLst>
        </xdr:cNvPr>
        <xdr:cNvSpPr txBox="1"/>
      </xdr:nvSpPr>
      <xdr:spPr>
        <a:xfrm>
          <a:off x="6705111" y="1040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72183</xdr:rowOff>
    </xdr:from>
    <xdr:ext cx="534377" cy="259045"/>
    <xdr:sp macro="" textlink="">
      <xdr:nvSpPr>
        <xdr:cNvPr id="258" name="n_1mainValue【橋りょう・トンネル】&#10;一人当たり有形固定資産（償却資産）額">
          <a:extLst>
            <a:ext uri="{FF2B5EF4-FFF2-40B4-BE49-F238E27FC236}">
              <a16:creationId xmlns:a16="http://schemas.microsoft.com/office/drawing/2014/main" id="{D08D93F3-C1C8-4F5E-99A9-ACC5DB184AB8}"/>
            </a:ext>
          </a:extLst>
        </xdr:cNvPr>
        <xdr:cNvSpPr txBox="1"/>
      </xdr:nvSpPr>
      <xdr:spPr>
        <a:xfrm>
          <a:off x="9359411" y="1104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77337</xdr:rowOff>
    </xdr:from>
    <xdr:ext cx="534377" cy="259045"/>
    <xdr:sp macro="" textlink="">
      <xdr:nvSpPr>
        <xdr:cNvPr id="259" name="n_2mainValue【橋りょう・トンネル】&#10;一人当たり有形固定資産（償却資産）額">
          <a:extLst>
            <a:ext uri="{FF2B5EF4-FFF2-40B4-BE49-F238E27FC236}">
              <a16:creationId xmlns:a16="http://schemas.microsoft.com/office/drawing/2014/main" id="{CE32E5AD-8CFD-4067-9D1D-AFC7F8AE4AEA}"/>
            </a:ext>
          </a:extLst>
        </xdr:cNvPr>
        <xdr:cNvSpPr txBox="1"/>
      </xdr:nvSpPr>
      <xdr:spPr>
        <a:xfrm>
          <a:off x="8483111" y="1105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88760</xdr:rowOff>
    </xdr:from>
    <xdr:ext cx="469744" cy="259045"/>
    <xdr:sp macro="" textlink="">
      <xdr:nvSpPr>
        <xdr:cNvPr id="260" name="n_3mainValue【橋りょう・トンネル】&#10;一人当たり有形固定資産（償却資産）額">
          <a:extLst>
            <a:ext uri="{FF2B5EF4-FFF2-40B4-BE49-F238E27FC236}">
              <a16:creationId xmlns:a16="http://schemas.microsoft.com/office/drawing/2014/main" id="{17E4042E-107D-47F5-8655-B6F1268E3F5B}"/>
            </a:ext>
          </a:extLst>
        </xdr:cNvPr>
        <xdr:cNvSpPr txBox="1"/>
      </xdr:nvSpPr>
      <xdr:spPr>
        <a:xfrm>
          <a:off x="7626428" y="1106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30398</xdr:rowOff>
    </xdr:from>
    <xdr:ext cx="534377" cy="259045"/>
    <xdr:sp macro="" textlink="">
      <xdr:nvSpPr>
        <xdr:cNvPr id="261" name="n_4mainValue【橋りょう・トンネル】&#10;一人当たり有形固定資産（償却資産）額">
          <a:extLst>
            <a:ext uri="{FF2B5EF4-FFF2-40B4-BE49-F238E27FC236}">
              <a16:creationId xmlns:a16="http://schemas.microsoft.com/office/drawing/2014/main" id="{3C67E7CB-B114-470F-89E0-14E14F212608}"/>
            </a:ext>
          </a:extLst>
        </xdr:cNvPr>
        <xdr:cNvSpPr txBox="1"/>
      </xdr:nvSpPr>
      <xdr:spPr>
        <a:xfrm>
          <a:off x="6705111" y="1083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26DC132B-4BBE-4ED6-BB7E-E9BF0722929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5EEFC02D-6EC5-4CDA-94FB-9E22DEE7081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91B4C5D9-7068-441D-B9F9-BC0614CC68A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892AF97B-DF25-42BD-A1E1-7F41E30C913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86B8F35D-24FD-4AC9-8144-774BECB8435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C0DA134A-AD9C-43FC-AAC2-74576C6FFB7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7EF7B39C-A220-47B7-BF58-6F12E9620EA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8C1E195-6DE2-40C7-A68A-76C5D94A122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F05F29D2-885E-4889-BFB7-64353BDE1CE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AB297DD4-4030-40D1-906A-5DC348B2922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2" name="テキスト ボックス 271">
          <a:extLst>
            <a:ext uri="{FF2B5EF4-FFF2-40B4-BE49-F238E27FC236}">
              <a16:creationId xmlns:a16="http://schemas.microsoft.com/office/drawing/2014/main" id="{807D288D-B01D-4ADB-A44E-732537F7D85F}"/>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B999254A-FE41-4698-8B54-6A7B671AEA4C}"/>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4" name="テキスト ボックス 273">
          <a:extLst>
            <a:ext uri="{FF2B5EF4-FFF2-40B4-BE49-F238E27FC236}">
              <a16:creationId xmlns:a16="http://schemas.microsoft.com/office/drawing/2014/main" id="{E66F7B8B-5EDC-4988-9C62-E26474AD802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DBAC073F-54E5-4B10-8509-DB8C30EB069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726A3319-2B50-4E21-B403-6711C54B1FFE}"/>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85EC90B5-E220-4E86-B423-1594A206010E}"/>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465825C5-9C2E-4D60-8AD4-A2FE0D8C6946}"/>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E6A0B75F-F8DE-4BA4-838C-29537DD14FFF}"/>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EBD2AEE8-6CFE-46B2-8187-3D24BA518E55}"/>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D38B17B3-40CF-4257-BCE5-069EA1CB4359}"/>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CED2D9E1-79AE-4889-8227-2E4A07F97D57}"/>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381569F9-CCDA-4B77-BF28-DA110E59C58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a:extLst>
            <a:ext uri="{FF2B5EF4-FFF2-40B4-BE49-F238E27FC236}">
              <a16:creationId xmlns:a16="http://schemas.microsoft.com/office/drawing/2014/main" id="{77ED5CCA-5D37-486B-BE8E-BA8A483A95E3}"/>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364CD351-68AD-401E-BE3D-A17809935DD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57150</xdr:rowOff>
    </xdr:from>
    <xdr:to>
      <xdr:col>24</xdr:col>
      <xdr:colOff>62865</xdr:colOff>
      <xdr:row>86</xdr:row>
      <xdr:rowOff>144780</xdr:rowOff>
    </xdr:to>
    <xdr:cxnSp macro="">
      <xdr:nvCxnSpPr>
        <xdr:cNvPr id="286" name="直線コネクタ 285">
          <a:extLst>
            <a:ext uri="{FF2B5EF4-FFF2-40B4-BE49-F238E27FC236}">
              <a16:creationId xmlns:a16="http://schemas.microsoft.com/office/drawing/2014/main" id="{23FBD47B-AC22-4542-BEFE-15B4A796F0A5}"/>
            </a:ext>
          </a:extLst>
        </xdr:cNvPr>
        <xdr:cNvCxnSpPr/>
      </xdr:nvCxnSpPr>
      <xdr:spPr>
        <a:xfrm flipV="1">
          <a:off x="4634865" y="1325880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148607</xdr:rowOff>
    </xdr:from>
    <xdr:ext cx="405111" cy="259045"/>
    <xdr:sp macro="" textlink="">
      <xdr:nvSpPr>
        <xdr:cNvPr id="287" name="【公営住宅】&#10;有形固定資産減価償却率最小値テキスト">
          <a:extLst>
            <a:ext uri="{FF2B5EF4-FFF2-40B4-BE49-F238E27FC236}">
              <a16:creationId xmlns:a16="http://schemas.microsoft.com/office/drawing/2014/main" id="{B6D391A5-4719-4992-81FD-07BF49FC4862}"/>
            </a:ext>
          </a:extLst>
        </xdr:cNvPr>
        <xdr:cNvSpPr txBox="1"/>
      </xdr:nvSpPr>
      <xdr:spPr>
        <a:xfrm>
          <a:off x="4673600"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144780</xdr:rowOff>
    </xdr:from>
    <xdr:to>
      <xdr:col>24</xdr:col>
      <xdr:colOff>152400</xdr:colOff>
      <xdr:row>86</xdr:row>
      <xdr:rowOff>144780</xdr:rowOff>
    </xdr:to>
    <xdr:cxnSp macro="">
      <xdr:nvCxnSpPr>
        <xdr:cNvPr id="288" name="直線コネクタ 287">
          <a:extLst>
            <a:ext uri="{FF2B5EF4-FFF2-40B4-BE49-F238E27FC236}">
              <a16:creationId xmlns:a16="http://schemas.microsoft.com/office/drawing/2014/main" id="{40C1FCD5-55FA-4674-B9C3-AAD6DD46867E}"/>
            </a:ext>
          </a:extLst>
        </xdr:cNvPr>
        <xdr:cNvCxnSpPr/>
      </xdr:nvCxnSpPr>
      <xdr:spPr>
        <a:xfrm>
          <a:off x="4546600" y="1488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3827</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B732AEDD-0A35-4E43-AC3A-F67D72B81981}"/>
            </a:ext>
          </a:extLst>
        </xdr:cNvPr>
        <xdr:cNvSpPr txBox="1"/>
      </xdr:nvSpPr>
      <xdr:spPr>
        <a:xfrm>
          <a:off x="4673600" y="1303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57150</xdr:rowOff>
    </xdr:from>
    <xdr:to>
      <xdr:col>24</xdr:col>
      <xdr:colOff>152400</xdr:colOff>
      <xdr:row>77</xdr:row>
      <xdr:rowOff>57150</xdr:rowOff>
    </xdr:to>
    <xdr:cxnSp macro="">
      <xdr:nvCxnSpPr>
        <xdr:cNvPr id="290" name="直線コネクタ 289">
          <a:extLst>
            <a:ext uri="{FF2B5EF4-FFF2-40B4-BE49-F238E27FC236}">
              <a16:creationId xmlns:a16="http://schemas.microsoft.com/office/drawing/2014/main" id="{610F90CF-60E1-4AB6-A75A-814BB2598AD8}"/>
            </a:ext>
          </a:extLst>
        </xdr:cNvPr>
        <xdr:cNvCxnSpPr/>
      </xdr:nvCxnSpPr>
      <xdr:spPr>
        <a:xfrm>
          <a:off x="4546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10177</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2FC2456C-57A4-4D4A-B122-C4C04EEAC65F}"/>
            </a:ext>
          </a:extLst>
        </xdr:cNvPr>
        <xdr:cNvSpPr txBox="1"/>
      </xdr:nvSpPr>
      <xdr:spPr>
        <a:xfrm>
          <a:off x="4673600" y="14069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158750</xdr:rowOff>
    </xdr:from>
    <xdr:to>
      <xdr:col>24</xdr:col>
      <xdr:colOff>114300</xdr:colOff>
      <xdr:row>83</xdr:row>
      <xdr:rowOff>88900</xdr:rowOff>
    </xdr:to>
    <xdr:sp macro="" textlink="">
      <xdr:nvSpPr>
        <xdr:cNvPr id="292" name="フローチャート: 判断 291">
          <a:extLst>
            <a:ext uri="{FF2B5EF4-FFF2-40B4-BE49-F238E27FC236}">
              <a16:creationId xmlns:a16="http://schemas.microsoft.com/office/drawing/2014/main" id="{6254DB66-4A9D-4156-B1B0-B55E7FC96133}"/>
            </a:ext>
          </a:extLst>
        </xdr:cNvPr>
        <xdr:cNvSpPr/>
      </xdr:nvSpPr>
      <xdr:spPr>
        <a:xfrm>
          <a:off x="4584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132080</xdr:rowOff>
    </xdr:from>
    <xdr:to>
      <xdr:col>20</xdr:col>
      <xdr:colOff>38100</xdr:colOff>
      <xdr:row>83</xdr:row>
      <xdr:rowOff>62230</xdr:rowOff>
    </xdr:to>
    <xdr:sp macro="" textlink="">
      <xdr:nvSpPr>
        <xdr:cNvPr id="293" name="フローチャート: 判断 292">
          <a:extLst>
            <a:ext uri="{FF2B5EF4-FFF2-40B4-BE49-F238E27FC236}">
              <a16:creationId xmlns:a16="http://schemas.microsoft.com/office/drawing/2014/main" id="{0039C70C-55D0-4A14-A59D-B84C73B6A19F}"/>
            </a:ext>
          </a:extLst>
        </xdr:cNvPr>
        <xdr:cNvSpPr/>
      </xdr:nvSpPr>
      <xdr:spPr>
        <a:xfrm>
          <a:off x="3746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78739</xdr:rowOff>
    </xdr:from>
    <xdr:to>
      <xdr:col>15</xdr:col>
      <xdr:colOff>101600</xdr:colOff>
      <xdr:row>83</xdr:row>
      <xdr:rowOff>8889</xdr:rowOff>
    </xdr:to>
    <xdr:sp macro="" textlink="">
      <xdr:nvSpPr>
        <xdr:cNvPr id="294" name="フローチャート: 判断 293">
          <a:extLst>
            <a:ext uri="{FF2B5EF4-FFF2-40B4-BE49-F238E27FC236}">
              <a16:creationId xmlns:a16="http://schemas.microsoft.com/office/drawing/2014/main" id="{2CB2E69D-D902-4A77-B464-8DB9D34D9D0A}"/>
            </a:ext>
          </a:extLst>
        </xdr:cNvPr>
        <xdr:cNvSpPr/>
      </xdr:nvSpPr>
      <xdr:spPr>
        <a:xfrm>
          <a:off x="2857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95" name="フローチャート: 判断 294">
          <a:extLst>
            <a:ext uri="{FF2B5EF4-FFF2-40B4-BE49-F238E27FC236}">
              <a16:creationId xmlns:a16="http://schemas.microsoft.com/office/drawing/2014/main" id="{83CE7348-4E41-4C2A-9C8D-D34617C33131}"/>
            </a:ext>
          </a:extLst>
        </xdr:cNvPr>
        <xdr:cNvSpPr/>
      </xdr:nvSpPr>
      <xdr:spPr>
        <a:xfrm>
          <a:off x="1968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296" name="フローチャート: 判断 295">
          <a:extLst>
            <a:ext uri="{FF2B5EF4-FFF2-40B4-BE49-F238E27FC236}">
              <a16:creationId xmlns:a16="http://schemas.microsoft.com/office/drawing/2014/main" id="{54C93CAD-D060-4846-B04B-D7BC0FA4ABBF}"/>
            </a:ext>
          </a:extLst>
        </xdr:cNvPr>
        <xdr:cNvSpPr/>
      </xdr:nvSpPr>
      <xdr:spPr>
        <a:xfrm>
          <a:off x="1079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407534AA-2138-42A1-B432-51D7ADFAB51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79295085-0D20-4F72-8A91-1FF23F0DFDD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C45B4EFA-20F4-4775-9037-8F0BABF5233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7C414D2D-61C8-48EC-8EED-830560BE92D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7CE2FC6D-4170-4A42-A686-66FDB91BF35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59689</xdr:rowOff>
    </xdr:from>
    <xdr:to>
      <xdr:col>24</xdr:col>
      <xdr:colOff>114300</xdr:colOff>
      <xdr:row>84</xdr:row>
      <xdr:rowOff>161289</xdr:rowOff>
    </xdr:to>
    <xdr:sp macro="" textlink="">
      <xdr:nvSpPr>
        <xdr:cNvPr id="302" name="楕円 301">
          <a:extLst>
            <a:ext uri="{FF2B5EF4-FFF2-40B4-BE49-F238E27FC236}">
              <a16:creationId xmlns:a16="http://schemas.microsoft.com/office/drawing/2014/main" id="{11AB7207-9D77-49B0-AB02-BE1EB0511160}"/>
            </a:ext>
          </a:extLst>
        </xdr:cNvPr>
        <xdr:cNvSpPr/>
      </xdr:nvSpPr>
      <xdr:spPr>
        <a:xfrm>
          <a:off x="4584700" y="1446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38116</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052DE138-CB38-4ECF-8A75-749660668CEA}"/>
            </a:ext>
          </a:extLst>
        </xdr:cNvPr>
        <xdr:cNvSpPr txBox="1"/>
      </xdr:nvSpPr>
      <xdr:spPr>
        <a:xfrm>
          <a:off x="4673600" y="1443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154939</xdr:rowOff>
    </xdr:from>
    <xdr:to>
      <xdr:col>20</xdr:col>
      <xdr:colOff>38100</xdr:colOff>
      <xdr:row>84</xdr:row>
      <xdr:rowOff>85089</xdr:rowOff>
    </xdr:to>
    <xdr:sp macro="" textlink="">
      <xdr:nvSpPr>
        <xdr:cNvPr id="304" name="楕円 303">
          <a:extLst>
            <a:ext uri="{FF2B5EF4-FFF2-40B4-BE49-F238E27FC236}">
              <a16:creationId xmlns:a16="http://schemas.microsoft.com/office/drawing/2014/main" id="{F9950D6C-8BD5-4DB9-8A0D-80D78359D22D}"/>
            </a:ext>
          </a:extLst>
        </xdr:cNvPr>
        <xdr:cNvSpPr/>
      </xdr:nvSpPr>
      <xdr:spPr>
        <a:xfrm>
          <a:off x="37465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34289</xdr:rowOff>
    </xdr:from>
    <xdr:to>
      <xdr:col>24</xdr:col>
      <xdr:colOff>63500</xdr:colOff>
      <xdr:row>84</xdr:row>
      <xdr:rowOff>110489</xdr:rowOff>
    </xdr:to>
    <xdr:cxnSp macro="">
      <xdr:nvCxnSpPr>
        <xdr:cNvPr id="305" name="直線コネクタ 304">
          <a:extLst>
            <a:ext uri="{FF2B5EF4-FFF2-40B4-BE49-F238E27FC236}">
              <a16:creationId xmlns:a16="http://schemas.microsoft.com/office/drawing/2014/main" id="{3C42BB1C-B487-42CB-BCD6-50C4446FAC65}"/>
            </a:ext>
          </a:extLst>
        </xdr:cNvPr>
        <xdr:cNvCxnSpPr/>
      </xdr:nvCxnSpPr>
      <xdr:spPr>
        <a:xfrm>
          <a:off x="3797300" y="1443608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78739</xdr:rowOff>
    </xdr:from>
    <xdr:to>
      <xdr:col>15</xdr:col>
      <xdr:colOff>101600</xdr:colOff>
      <xdr:row>84</xdr:row>
      <xdr:rowOff>8889</xdr:rowOff>
    </xdr:to>
    <xdr:sp macro="" textlink="">
      <xdr:nvSpPr>
        <xdr:cNvPr id="306" name="楕円 305">
          <a:extLst>
            <a:ext uri="{FF2B5EF4-FFF2-40B4-BE49-F238E27FC236}">
              <a16:creationId xmlns:a16="http://schemas.microsoft.com/office/drawing/2014/main" id="{3EFC9BFF-76E5-45F6-83B0-127F03F63244}"/>
            </a:ext>
          </a:extLst>
        </xdr:cNvPr>
        <xdr:cNvSpPr/>
      </xdr:nvSpPr>
      <xdr:spPr>
        <a:xfrm>
          <a:off x="2857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129539</xdr:rowOff>
    </xdr:from>
    <xdr:to>
      <xdr:col>19</xdr:col>
      <xdr:colOff>177800</xdr:colOff>
      <xdr:row>84</xdr:row>
      <xdr:rowOff>34289</xdr:rowOff>
    </xdr:to>
    <xdr:cxnSp macro="">
      <xdr:nvCxnSpPr>
        <xdr:cNvPr id="307" name="直線コネクタ 306">
          <a:extLst>
            <a:ext uri="{FF2B5EF4-FFF2-40B4-BE49-F238E27FC236}">
              <a16:creationId xmlns:a16="http://schemas.microsoft.com/office/drawing/2014/main" id="{138DF348-8AB2-4A5E-B95E-EAE4A5273B25}"/>
            </a:ext>
          </a:extLst>
        </xdr:cNvPr>
        <xdr:cNvCxnSpPr/>
      </xdr:nvCxnSpPr>
      <xdr:spPr>
        <a:xfrm>
          <a:off x="2908300" y="1435988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10161</xdr:rowOff>
    </xdr:from>
    <xdr:to>
      <xdr:col>10</xdr:col>
      <xdr:colOff>165100</xdr:colOff>
      <xdr:row>83</xdr:row>
      <xdr:rowOff>111761</xdr:rowOff>
    </xdr:to>
    <xdr:sp macro="" textlink="">
      <xdr:nvSpPr>
        <xdr:cNvPr id="308" name="楕円 307">
          <a:extLst>
            <a:ext uri="{FF2B5EF4-FFF2-40B4-BE49-F238E27FC236}">
              <a16:creationId xmlns:a16="http://schemas.microsoft.com/office/drawing/2014/main" id="{A76D6733-9D3B-4E85-BD0B-1F1282C5B51E}"/>
            </a:ext>
          </a:extLst>
        </xdr:cNvPr>
        <xdr:cNvSpPr/>
      </xdr:nvSpPr>
      <xdr:spPr>
        <a:xfrm>
          <a:off x="1968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60961</xdr:rowOff>
    </xdr:from>
    <xdr:to>
      <xdr:col>15</xdr:col>
      <xdr:colOff>50800</xdr:colOff>
      <xdr:row>83</xdr:row>
      <xdr:rowOff>129539</xdr:rowOff>
    </xdr:to>
    <xdr:cxnSp macro="">
      <xdr:nvCxnSpPr>
        <xdr:cNvPr id="309" name="直線コネクタ 308">
          <a:extLst>
            <a:ext uri="{FF2B5EF4-FFF2-40B4-BE49-F238E27FC236}">
              <a16:creationId xmlns:a16="http://schemas.microsoft.com/office/drawing/2014/main" id="{FA7BC25E-9971-4B4C-B4F7-176C393EBE8F}"/>
            </a:ext>
          </a:extLst>
        </xdr:cNvPr>
        <xdr:cNvCxnSpPr/>
      </xdr:nvCxnSpPr>
      <xdr:spPr>
        <a:xfrm>
          <a:off x="2019300" y="1429131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13970</xdr:rowOff>
    </xdr:from>
    <xdr:to>
      <xdr:col>6</xdr:col>
      <xdr:colOff>38100</xdr:colOff>
      <xdr:row>82</xdr:row>
      <xdr:rowOff>115570</xdr:rowOff>
    </xdr:to>
    <xdr:sp macro="" textlink="">
      <xdr:nvSpPr>
        <xdr:cNvPr id="310" name="楕円 309">
          <a:extLst>
            <a:ext uri="{FF2B5EF4-FFF2-40B4-BE49-F238E27FC236}">
              <a16:creationId xmlns:a16="http://schemas.microsoft.com/office/drawing/2014/main" id="{B946F974-5886-4CB7-B779-AE123925F0D4}"/>
            </a:ext>
          </a:extLst>
        </xdr:cNvPr>
        <xdr:cNvSpPr/>
      </xdr:nvSpPr>
      <xdr:spPr>
        <a:xfrm>
          <a:off x="1079500" y="1407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64770</xdr:rowOff>
    </xdr:from>
    <xdr:to>
      <xdr:col>10</xdr:col>
      <xdr:colOff>114300</xdr:colOff>
      <xdr:row>83</xdr:row>
      <xdr:rowOff>60961</xdr:rowOff>
    </xdr:to>
    <xdr:cxnSp macro="">
      <xdr:nvCxnSpPr>
        <xdr:cNvPr id="311" name="直線コネクタ 310">
          <a:extLst>
            <a:ext uri="{FF2B5EF4-FFF2-40B4-BE49-F238E27FC236}">
              <a16:creationId xmlns:a16="http://schemas.microsoft.com/office/drawing/2014/main" id="{7E67CB20-F87D-4BEF-A6E7-F34F7C1BAB73}"/>
            </a:ext>
          </a:extLst>
        </xdr:cNvPr>
        <xdr:cNvCxnSpPr/>
      </xdr:nvCxnSpPr>
      <xdr:spPr>
        <a:xfrm>
          <a:off x="1130300" y="14123670"/>
          <a:ext cx="8890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78757</xdr:rowOff>
    </xdr:from>
    <xdr:ext cx="405111" cy="259045"/>
    <xdr:sp macro="" textlink="">
      <xdr:nvSpPr>
        <xdr:cNvPr id="312" name="n_1aveValue【公営住宅】&#10;有形固定資産減価償却率">
          <a:extLst>
            <a:ext uri="{FF2B5EF4-FFF2-40B4-BE49-F238E27FC236}">
              <a16:creationId xmlns:a16="http://schemas.microsoft.com/office/drawing/2014/main" id="{25600949-F987-4D89-9467-E1F4D43CBD8E}"/>
            </a:ext>
          </a:extLst>
        </xdr:cNvPr>
        <xdr:cNvSpPr txBox="1"/>
      </xdr:nvSpPr>
      <xdr:spPr>
        <a:xfrm>
          <a:off x="35820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25416</xdr:rowOff>
    </xdr:from>
    <xdr:ext cx="405111" cy="259045"/>
    <xdr:sp macro="" textlink="">
      <xdr:nvSpPr>
        <xdr:cNvPr id="313" name="n_2aveValue【公営住宅】&#10;有形固定資産減価償却率">
          <a:extLst>
            <a:ext uri="{FF2B5EF4-FFF2-40B4-BE49-F238E27FC236}">
              <a16:creationId xmlns:a16="http://schemas.microsoft.com/office/drawing/2014/main" id="{1CF371D7-76A7-44BF-82A0-F69708EFE3D0}"/>
            </a:ext>
          </a:extLst>
        </xdr:cNvPr>
        <xdr:cNvSpPr txBox="1"/>
      </xdr:nvSpPr>
      <xdr:spPr>
        <a:xfrm>
          <a:off x="2705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158766</xdr:rowOff>
    </xdr:from>
    <xdr:ext cx="405111" cy="259045"/>
    <xdr:sp macro="" textlink="">
      <xdr:nvSpPr>
        <xdr:cNvPr id="314" name="n_3aveValue【公営住宅】&#10;有形固定資産減価償却率">
          <a:extLst>
            <a:ext uri="{FF2B5EF4-FFF2-40B4-BE49-F238E27FC236}">
              <a16:creationId xmlns:a16="http://schemas.microsoft.com/office/drawing/2014/main" id="{BBFD7A1F-1D94-4AB3-B81D-4A01C14230BB}"/>
            </a:ext>
          </a:extLst>
        </xdr:cNvPr>
        <xdr:cNvSpPr txBox="1"/>
      </xdr:nvSpPr>
      <xdr:spPr>
        <a:xfrm>
          <a:off x="1816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124477</xdr:rowOff>
    </xdr:from>
    <xdr:ext cx="405111" cy="259045"/>
    <xdr:sp macro="" textlink="">
      <xdr:nvSpPr>
        <xdr:cNvPr id="315" name="n_4aveValue【公営住宅】&#10;有形固定資産減価償却率">
          <a:extLst>
            <a:ext uri="{FF2B5EF4-FFF2-40B4-BE49-F238E27FC236}">
              <a16:creationId xmlns:a16="http://schemas.microsoft.com/office/drawing/2014/main" id="{8E4D3F5C-7232-4C66-B3A4-08E3E661315D}"/>
            </a:ext>
          </a:extLst>
        </xdr:cNvPr>
        <xdr:cNvSpPr txBox="1"/>
      </xdr:nvSpPr>
      <xdr:spPr>
        <a:xfrm>
          <a:off x="927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76216</xdr:rowOff>
    </xdr:from>
    <xdr:ext cx="405111" cy="259045"/>
    <xdr:sp macro="" textlink="">
      <xdr:nvSpPr>
        <xdr:cNvPr id="316" name="n_1mainValue【公営住宅】&#10;有形固定資産減価償却率">
          <a:extLst>
            <a:ext uri="{FF2B5EF4-FFF2-40B4-BE49-F238E27FC236}">
              <a16:creationId xmlns:a16="http://schemas.microsoft.com/office/drawing/2014/main" id="{4265DF78-9906-4EA0-B8D9-3344AA6058FB}"/>
            </a:ext>
          </a:extLst>
        </xdr:cNvPr>
        <xdr:cNvSpPr txBox="1"/>
      </xdr:nvSpPr>
      <xdr:spPr>
        <a:xfrm>
          <a:off x="3582044" y="1447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16</xdr:rowOff>
    </xdr:from>
    <xdr:ext cx="405111" cy="259045"/>
    <xdr:sp macro="" textlink="">
      <xdr:nvSpPr>
        <xdr:cNvPr id="317" name="n_2mainValue【公営住宅】&#10;有形固定資産減価償却率">
          <a:extLst>
            <a:ext uri="{FF2B5EF4-FFF2-40B4-BE49-F238E27FC236}">
              <a16:creationId xmlns:a16="http://schemas.microsoft.com/office/drawing/2014/main" id="{2BDA34C7-D579-48CE-AB66-7669EF7762B0}"/>
            </a:ext>
          </a:extLst>
        </xdr:cNvPr>
        <xdr:cNvSpPr txBox="1"/>
      </xdr:nvSpPr>
      <xdr:spPr>
        <a:xfrm>
          <a:off x="27057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102888</xdr:rowOff>
    </xdr:from>
    <xdr:ext cx="405111" cy="259045"/>
    <xdr:sp macro="" textlink="">
      <xdr:nvSpPr>
        <xdr:cNvPr id="318" name="n_3mainValue【公営住宅】&#10;有形固定資産減価償却率">
          <a:extLst>
            <a:ext uri="{FF2B5EF4-FFF2-40B4-BE49-F238E27FC236}">
              <a16:creationId xmlns:a16="http://schemas.microsoft.com/office/drawing/2014/main" id="{2A09314C-2D15-4A95-A75C-B4E92744B358}"/>
            </a:ext>
          </a:extLst>
        </xdr:cNvPr>
        <xdr:cNvSpPr txBox="1"/>
      </xdr:nvSpPr>
      <xdr:spPr>
        <a:xfrm>
          <a:off x="1816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106697</xdr:rowOff>
    </xdr:from>
    <xdr:ext cx="405111" cy="259045"/>
    <xdr:sp macro="" textlink="">
      <xdr:nvSpPr>
        <xdr:cNvPr id="319" name="n_4mainValue【公営住宅】&#10;有形固定資産減価償却率">
          <a:extLst>
            <a:ext uri="{FF2B5EF4-FFF2-40B4-BE49-F238E27FC236}">
              <a16:creationId xmlns:a16="http://schemas.microsoft.com/office/drawing/2014/main" id="{AB6FD0BD-24BE-49FE-B441-24E95F0F81D3}"/>
            </a:ext>
          </a:extLst>
        </xdr:cNvPr>
        <xdr:cNvSpPr txBox="1"/>
      </xdr:nvSpPr>
      <xdr:spPr>
        <a:xfrm>
          <a:off x="9277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B2F9C81B-F75E-48BA-9178-955E4B65EE7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5C316B6A-2D16-402C-A2A7-B9686E33E75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8EF9CA-5529-42B5-B233-9CBA27ECF9B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990A00ED-2773-4446-874C-AED382173CF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4AF5AFF0-4AD5-4A68-9523-A2244338410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44F39934-2C79-48D1-9024-3DD6E6E614E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2B1BF46E-0E9D-4899-8D2E-7A144B89A7A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E57F3FFF-7B08-4853-B05F-61769ECC491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BC4E8127-24C9-4FF2-8CE9-AF65BD7F3C4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1AB3152E-57B5-4251-9608-A596A1A65C9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EF3F0F9B-C7C7-44C3-8F3F-2A5692C83E28}"/>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09D89A44-E0CA-435D-AE95-AB578E9FC233}"/>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D8A67A22-D736-425C-9CC6-22702EC75BBE}"/>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71930520-7680-4E5B-AD7C-F151AC76DFEF}"/>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1EDE1EDC-04FE-48FF-812B-24029E425BEA}"/>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5981705A-F5F3-4E2D-9F33-65FBF518D686}"/>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33EBECAC-CF38-4063-85E4-53AAF9A7561E}"/>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D6AC4542-BC6B-4895-8D81-21A0CD12AA1F}"/>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39268452-87D1-4F3C-830D-DAE611FA1C14}"/>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CE48C34D-65B5-4FC0-8096-27C3DCCE335F}"/>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1EE1BD3F-F40A-41AC-A7F6-4F9A5BDF445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11B459CF-5197-48BE-9203-DA2D0609F89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30EF53C8-F755-4A11-9A65-C571F399F51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35052</xdr:rowOff>
    </xdr:from>
    <xdr:to>
      <xdr:col>54</xdr:col>
      <xdr:colOff>189865</xdr:colOff>
      <xdr:row>86</xdr:row>
      <xdr:rowOff>110489</xdr:rowOff>
    </xdr:to>
    <xdr:cxnSp macro="">
      <xdr:nvCxnSpPr>
        <xdr:cNvPr id="343" name="直線コネクタ 342">
          <a:extLst>
            <a:ext uri="{FF2B5EF4-FFF2-40B4-BE49-F238E27FC236}">
              <a16:creationId xmlns:a16="http://schemas.microsoft.com/office/drawing/2014/main" id="{88B7CC3B-0034-4489-94B3-68AC5112F686}"/>
            </a:ext>
          </a:extLst>
        </xdr:cNvPr>
        <xdr:cNvCxnSpPr/>
      </xdr:nvCxnSpPr>
      <xdr:spPr>
        <a:xfrm flipV="1">
          <a:off x="10476865" y="13579602"/>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4" name="【公営住宅】&#10;一人当たり面積最小値テキスト">
          <a:extLst>
            <a:ext uri="{FF2B5EF4-FFF2-40B4-BE49-F238E27FC236}">
              <a16:creationId xmlns:a16="http://schemas.microsoft.com/office/drawing/2014/main" id="{2DB4A8B9-EFE6-4DAF-B735-EDDCD5757AFB}"/>
            </a:ext>
          </a:extLst>
        </xdr:cNvPr>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5" name="直線コネクタ 344">
          <a:extLst>
            <a:ext uri="{FF2B5EF4-FFF2-40B4-BE49-F238E27FC236}">
              <a16:creationId xmlns:a16="http://schemas.microsoft.com/office/drawing/2014/main" id="{DF6A0313-CAD8-44DB-AF42-1284361EABEB}"/>
            </a:ext>
          </a:extLst>
        </xdr:cNvPr>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153179</xdr:rowOff>
    </xdr:from>
    <xdr:ext cx="469744" cy="259045"/>
    <xdr:sp macro="" textlink="">
      <xdr:nvSpPr>
        <xdr:cNvPr id="346" name="【公営住宅】&#10;一人当たり面積最大値テキスト">
          <a:extLst>
            <a:ext uri="{FF2B5EF4-FFF2-40B4-BE49-F238E27FC236}">
              <a16:creationId xmlns:a16="http://schemas.microsoft.com/office/drawing/2014/main" id="{FFD9500F-0466-45A7-AE76-DF2CF921AD61}"/>
            </a:ext>
          </a:extLst>
        </xdr:cNvPr>
        <xdr:cNvSpPr txBox="1"/>
      </xdr:nvSpPr>
      <xdr:spPr>
        <a:xfrm>
          <a:off x="10515600" y="1335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35052</xdr:rowOff>
    </xdr:from>
    <xdr:to>
      <xdr:col>55</xdr:col>
      <xdr:colOff>88900</xdr:colOff>
      <xdr:row>79</xdr:row>
      <xdr:rowOff>35052</xdr:rowOff>
    </xdr:to>
    <xdr:cxnSp macro="">
      <xdr:nvCxnSpPr>
        <xdr:cNvPr id="347" name="直線コネクタ 346">
          <a:extLst>
            <a:ext uri="{FF2B5EF4-FFF2-40B4-BE49-F238E27FC236}">
              <a16:creationId xmlns:a16="http://schemas.microsoft.com/office/drawing/2014/main" id="{C849EF9B-A81A-457C-97DA-01FC473014BF}"/>
            </a:ext>
          </a:extLst>
        </xdr:cNvPr>
        <xdr:cNvCxnSpPr/>
      </xdr:nvCxnSpPr>
      <xdr:spPr>
        <a:xfrm>
          <a:off x="10388600" y="13579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67327</xdr:rowOff>
    </xdr:from>
    <xdr:ext cx="469744" cy="259045"/>
    <xdr:sp macro="" textlink="">
      <xdr:nvSpPr>
        <xdr:cNvPr id="348" name="【公営住宅】&#10;一人当たり面積平均値テキスト">
          <a:extLst>
            <a:ext uri="{FF2B5EF4-FFF2-40B4-BE49-F238E27FC236}">
              <a16:creationId xmlns:a16="http://schemas.microsoft.com/office/drawing/2014/main" id="{91AD0F31-8281-4FCF-81F8-5E64E3AA83CE}"/>
            </a:ext>
          </a:extLst>
        </xdr:cNvPr>
        <xdr:cNvSpPr txBox="1"/>
      </xdr:nvSpPr>
      <xdr:spPr>
        <a:xfrm>
          <a:off x="10515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349" name="フローチャート: 判断 348">
          <a:extLst>
            <a:ext uri="{FF2B5EF4-FFF2-40B4-BE49-F238E27FC236}">
              <a16:creationId xmlns:a16="http://schemas.microsoft.com/office/drawing/2014/main" id="{327F4423-830A-42A6-97B9-A53CC463E60D}"/>
            </a:ext>
          </a:extLst>
        </xdr:cNvPr>
        <xdr:cNvSpPr/>
      </xdr:nvSpPr>
      <xdr:spPr>
        <a:xfrm>
          <a:off x="10426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42926</xdr:rowOff>
    </xdr:from>
    <xdr:to>
      <xdr:col>50</xdr:col>
      <xdr:colOff>165100</xdr:colOff>
      <xdr:row>83</xdr:row>
      <xdr:rowOff>144526</xdr:rowOff>
    </xdr:to>
    <xdr:sp macro="" textlink="">
      <xdr:nvSpPr>
        <xdr:cNvPr id="350" name="フローチャート: 判断 349">
          <a:extLst>
            <a:ext uri="{FF2B5EF4-FFF2-40B4-BE49-F238E27FC236}">
              <a16:creationId xmlns:a16="http://schemas.microsoft.com/office/drawing/2014/main" id="{9D3DC79C-1255-4CC0-973B-3C87A8281006}"/>
            </a:ext>
          </a:extLst>
        </xdr:cNvPr>
        <xdr:cNvSpPr/>
      </xdr:nvSpPr>
      <xdr:spPr>
        <a:xfrm>
          <a:off x="9588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7113</xdr:rowOff>
    </xdr:from>
    <xdr:to>
      <xdr:col>46</xdr:col>
      <xdr:colOff>38100</xdr:colOff>
      <xdr:row>83</xdr:row>
      <xdr:rowOff>108713</xdr:rowOff>
    </xdr:to>
    <xdr:sp macro="" textlink="">
      <xdr:nvSpPr>
        <xdr:cNvPr id="351" name="フローチャート: 判断 350">
          <a:extLst>
            <a:ext uri="{FF2B5EF4-FFF2-40B4-BE49-F238E27FC236}">
              <a16:creationId xmlns:a16="http://schemas.microsoft.com/office/drawing/2014/main" id="{2195AA1F-023B-47AD-954E-C6781B8E7B50}"/>
            </a:ext>
          </a:extLst>
        </xdr:cNvPr>
        <xdr:cNvSpPr/>
      </xdr:nvSpPr>
      <xdr:spPr>
        <a:xfrm>
          <a:off x="8699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55880</xdr:rowOff>
    </xdr:from>
    <xdr:to>
      <xdr:col>41</xdr:col>
      <xdr:colOff>101600</xdr:colOff>
      <xdr:row>83</xdr:row>
      <xdr:rowOff>157480</xdr:rowOff>
    </xdr:to>
    <xdr:sp macro="" textlink="">
      <xdr:nvSpPr>
        <xdr:cNvPr id="352" name="フローチャート: 判断 351">
          <a:extLst>
            <a:ext uri="{FF2B5EF4-FFF2-40B4-BE49-F238E27FC236}">
              <a16:creationId xmlns:a16="http://schemas.microsoft.com/office/drawing/2014/main" id="{C8F58BDB-204F-4E0C-9735-5DEFA09A8082}"/>
            </a:ext>
          </a:extLst>
        </xdr:cNvPr>
        <xdr:cNvSpPr/>
      </xdr:nvSpPr>
      <xdr:spPr>
        <a:xfrm>
          <a:off x="7810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68072</xdr:rowOff>
    </xdr:from>
    <xdr:to>
      <xdr:col>36</xdr:col>
      <xdr:colOff>165100</xdr:colOff>
      <xdr:row>83</xdr:row>
      <xdr:rowOff>169672</xdr:rowOff>
    </xdr:to>
    <xdr:sp macro="" textlink="">
      <xdr:nvSpPr>
        <xdr:cNvPr id="353" name="フローチャート: 判断 352">
          <a:extLst>
            <a:ext uri="{FF2B5EF4-FFF2-40B4-BE49-F238E27FC236}">
              <a16:creationId xmlns:a16="http://schemas.microsoft.com/office/drawing/2014/main" id="{AFEB82A7-057B-4453-8441-460053EBEC81}"/>
            </a:ext>
          </a:extLst>
        </xdr:cNvPr>
        <xdr:cNvSpPr/>
      </xdr:nvSpPr>
      <xdr:spPr>
        <a:xfrm>
          <a:off x="6921500" y="142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3CB945A0-6C18-47EA-8836-648531E414C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C2976F91-0775-4B92-8603-0500EB9FBED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392B3C63-5EDD-4839-A601-F22BEC59DCD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5431A95D-B2A4-4E0A-A664-078DFAE3E79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6C499292-5889-4C85-89FB-FF26BABCF25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109982</xdr:rowOff>
    </xdr:from>
    <xdr:to>
      <xdr:col>55</xdr:col>
      <xdr:colOff>50800</xdr:colOff>
      <xdr:row>86</xdr:row>
      <xdr:rowOff>40132</xdr:rowOff>
    </xdr:to>
    <xdr:sp macro="" textlink="">
      <xdr:nvSpPr>
        <xdr:cNvPr id="359" name="楕円 358">
          <a:extLst>
            <a:ext uri="{FF2B5EF4-FFF2-40B4-BE49-F238E27FC236}">
              <a16:creationId xmlns:a16="http://schemas.microsoft.com/office/drawing/2014/main" id="{A670EF79-3535-4B34-93A9-2E122BA60B05}"/>
            </a:ext>
          </a:extLst>
        </xdr:cNvPr>
        <xdr:cNvSpPr/>
      </xdr:nvSpPr>
      <xdr:spPr>
        <a:xfrm>
          <a:off x="10426700" y="1468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24909</xdr:rowOff>
    </xdr:from>
    <xdr:ext cx="469744" cy="259045"/>
    <xdr:sp macro="" textlink="">
      <xdr:nvSpPr>
        <xdr:cNvPr id="360" name="【公営住宅】&#10;一人当たり面積該当値テキスト">
          <a:extLst>
            <a:ext uri="{FF2B5EF4-FFF2-40B4-BE49-F238E27FC236}">
              <a16:creationId xmlns:a16="http://schemas.microsoft.com/office/drawing/2014/main" id="{57F1DD6A-CACF-4E55-B73C-62343677FD49}"/>
            </a:ext>
          </a:extLst>
        </xdr:cNvPr>
        <xdr:cNvSpPr txBox="1"/>
      </xdr:nvSpPr>
      <xdr:spPr>
        <a:xfrm>
          <a:off x="10515600" y="1459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109982</xdr:rowOff>
    </xdr:from>
    <xdr:to>
      <xdr:col>50</xdr:col>
      <xdr:colOff>165100</xdr:colOff>
      <xdr:row>86</xdr:row>
      <xdr:rowOff>40132</xdr:rowOff>
    </xdr:to>
    <xdr:sp macro="" textlink="">
      <xdr:nvSpPr>
        <xdr:cNvPr id="361" name="楕円 360">
          <a:extLst>
            <a:ext uri="{FF2B5EF4-FFF2-40B4-BE49-F238E27FC236}">
              <a16:creationId xmlns:a16="http://schemas.microsoft.com/office/drawing/2014/main" id="{CFE98019-B32F-45A3-8072-374EFF040DA4}"/>
            </a:ext>
          </a:extLst>
        </xdr:cNvPr>
        <xdr:cNvSpPr/>
      </xdr:nvSpPr>
      <xdr:spPr>
        <a:xfrm>
          <a:off x="9588500" y="1468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160782</xdr:rowOff>
    </xdr:from>
    <xdr:to>
      <xdr:col>55</xdr:col>
      <xdr:colOff>0</xdr:colOff>
      <xdr:row>85</xdr:row>
      <xdr:rowOff>160782</xdr:rowOff>
    </xdr:to>
    <xdr:cxnSp macro="">
      <xdr:nvCxnSpPr>
        <xdr:cNvPr id="362" name="直線コネクタ 361">
          <a:extLst>
            <a:ext uri="{FF2B5EF4-FFF2-40B4-BE49-F238E27FC236}">
              <a16:creationId xmlns:a16="http://schemas.microsoft.com/office/drawing/2014/main" id="{761734AA-F25E-45F4-88C0-FBC11A315B39}"/>
            </a:ext>
          </a:extLst>
        </xdr:cNvPr>
        <xdr:cNvCxnSpPr/>
      </xdr:nvCxnSpPr>
      <xdr:spPr>
        <a:xfrm>
          <a:off x="9639300" y="147340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109220</xdr:rowOff>
    </xdr:from>
    <xdr:to>
      <xdr:col>46</xdr:col>
      <xdr:colOff>38100</xdr:colOff>
      <xdr:row>86</xdr:row>
      <xdr:rowOff>39370</xdr:rowOff>
    </xdr:to>
    <xdr:sp macro="" textlink="">
      <xdr:nvSpPr>
        <xdr:cNvPr id="363" name="楕円 362">
          <a:extLst>
            <a:ext uri="{FF2B5EF4-FFF2-40B4-BE49-F238E27FC236}">
              <a16:creationId xmlns:a16="http://schemas.microsoft.com/office/drawing/2014/main" id="{3470CF6D-E0E5-498A-A05A-A8A7236AC244}"/>
            </a:ext>
          </a:extLst>
        </xdr:cNvPr>
        <xdr:cNvSpPr/>
      </xdr:nvSpPr>
      <xdr:spPr>
        <a:xfrm>
          <a:off x="8699500" y="146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160020</xdr:rowOff>
    </xdr:from>
    <xdr:to>
      <xdr:col>50</xdr:col>
      <xdr:colOff>114300</xdr:colOff>
      <xdr:row>85</xdr:row>
      <xdr:rowOff>160782</xdr:rowOff>
    </xdr:to>
    <xdr:cxnSp macro="">
      <xdr:nvCxnSpPr>
        <xdr:cNvPr id="364" name="直線コネクタ 363">
          <a:extLst>
            <a:ext uri="{FF2B5EF4-FFF2-40B4-BE49-F238E27FC236}">
              <a16:creationId xmlns:a16="http://schemas.microsoft.com/office/drawing/2014/main" id="{7ACDF17D-3EBD-4694-BC76-C864EC4144F3}"/>
            </a:ext>
          </a:extLst>
        </xdr:cNvPr>
        <xdr:cNvCxnSpPr/>
      </xdr:nvCxnSpPr>
      <xdr:spPr>
        <a:xfrm>
          <a:off x="8750300" y="1473327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109220</xdr:rowOff>
    </xdr:from>
    <xdr:to>
      <xdr:col>41</xdr:col>
      <xdr:colOff>101600</xdr:colOff>
      <xdr:row>86</xdr:row>
      <xdr:rowOff>39370</xdr:rowOff>
    </xdr:to>
    <xdr:sp macro="" textlink="">
      <xdr:nvSpPr>
        <xdr:cNvPr id="365" name="楕円 364">
          <a:extLst>
            <a:ext uri="{FF2B5EF4-FFF2-40B4-BE49-F238E27FC236}">
              <a16:creationId xmlns:a16="http://schemas.microsoft.com/office/drawing/2014/main" id="{56365AC8-C86E-4855-B519-556D301434F1}"/>
            </a:ext>
          </a:extLst>
        </xdr:cNvPr>
        <xdr:cNvSpPr/>
      </xdr:nvSpPr>
      <xdr:spPr>
        <a:xfrm>
          <a:off x="7810500" y="146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160020</xdr:rowOff>
    </xdr:from>
    <xdr:to>
      <xdr:col>45</xdr:col>
      <xdr:colOff>177800</xdr:colOff>
      <xdr:row>85</xdr:row>
      <xdr:rowOff>160020</xdr:rowOff>
    </xdr:to>
    <xdr:cxnSp macro="">
      <xdr:nvCxnSpPr>
        <xdr:cNvPr id="366" name="直線コネクタ 365">
          <a:extLst>
            <a:ext uri="{FF2B5EF4-FFF2-40B4-BE49-F238E27FC236}">
              <a16:creationId xmlns:a16="http://schemas.microsoft.com/office/drawing/2014/main" id="{71A2E18F-FFF8-4EAD-9250-8C7A1D2DCFF7}"/>
            </a:ext>
          </a:extLst>
        </xdr:cNvPr>
        <xdr:cNvCxnSpPr/>
      </xdr:nvCxnSpPr>
      <xdr:spPr>
        <a:xfrm>
          <a:off x="7861300" y="147332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108458</xdr:rowOff>
    </xdr:from>
    <xdr:to>
      <xdr:col>36</xdr:col>
      <xdr:colOff>165100</xdr:colOff>
      <xdr:row>86</xdr:row>
      <xdr:rowOff>38608</xdr:rowOff>
    </xdr:to>
    <xdr:sp macro="" textlink="">
      <xdr:nvSpPr>
        <xdr:cNvPr id="367" name="楕円 366">
          <a:extLst>
            <a:ext uri="{FF2B5EF4-FFF2-40B4-BE49-F238E27FC236}">
              <a16:creationId xmlns:a16="http://schemas.microsoft.com/office/drawing/2014/main" id="{A2591E88-1547-40EB-BD96-AE16A47D7A74}"/>
            </a:ext>
          </a:extLst>
        </xdr:cNvPr>
        <xdr:cNvSpPr/>
      </xdr:nvSpPr>
      <xdr:spPr>
        <a:xfrm>
          <a:off x="6921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159258</xdr:rowOff>
    </xdr:from>
    <xdr:to>
      <xdr:col>41</xdr:col>
      <xdr:colOff>50800</xdr:colOff>
      <xdr:row>85</xdr:row>
      <xdr:rowOff>160020</xdr:rowOff>
    </xdr:to>
    <xdr:cxnSp macro="">
      <xdr:nvCxnSpPr>
        <xdr:cNvPr id="368" name="直線コネクタ 367">
          <a:extLst>
            <a:ext uri="{FF2B5EF4-FFF2-40B4-BE49-F238E27FC236}">
              <a16:creationId xmlns:a16="http://schemas.microsoft.com/office/drawing/2014/main" id="{ADF06743-52B0-433E-A500-A81CDDE769DE}"/>
            </a:ext>
          </a:extLst>
        </xdr:cNvPr>
        <xdr:cNvCxnSpPr/>
      </xdr:nvCxnSpPr>
      <xdr:spPr>
        <a:xfrm>
          <a:off x="6972300" y="1473250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161053</xdr:rowOff>
    </xdr:from>
    <xdr:ext cx="469744" cy="259045"/>
    <xdr:sp macro="" textlink="">
      <xdr:nvSpPr>
        <xdr:cNvPr id="369" name="n_1aveValue【公営住宅】&#10;一人当たり面積">
          <a:extLst>
            <a:ext uri="{FF2B5EF4-FFF2-40B4-BE49-F238E27FC236}">
              <a16:creationId xmlns:a16="http://schemas.microsoft.com/office/drawing/2014/main" id="{4990718A-3866-43A5-86B1-A1970159488B}"/>
            </a:ext>
          </a:extLst>
        </xdr:cNvPr>
        <xdr:cNvSpPr txBox="1"/>
      </xdr:nvSpPr>
      <xdr:spPr>
        <a:xfrm>
          <a:off x="9391727" y="1404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125240</xdr:rowOff>
    </xdr:from>
    <xdr:ext cx="469744" cy="259045"/>
    <xdr:sp macro="" textlink="">
      <xdr:nvSpPr>
        <xdr:cNvPr id="370" name="n_2aveValue【公営住宅】&#10;一人当たり面積">
          <a:extLst>
            <a:ext uri="{FF2B5EF4-FFF2-40B4-BE49-F238E27FC236}">
              <a16:creationId xmlns:a16="http://schemas.microsoft.com/office/drawing/2014/main" id="{BAF355CE-5250-431F-8D86-7074CD45AB15}"/>
            </a:ext>
          </a:extLst>
        </xdr:cNvPr>
        <xdr:cNvSpPr txBox="1"/>
      </xdr:nvSpPr>
      <xdr:spPr>
        <a:xfrm>
          <a:off x="8515427" y="140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2557</xdr:rowOff>
    </xdr:from>
    <xdr:ext cx="469744" cy="259045"/>
    <xdr:sp macro="" textlink="">
      <xdr:nvSpPr>
        <xdr:cNvPr id="371" name="n_3aveValue【公営住宅】&#10;一人当たり面積">
          <a:extLst>
            <a:ext uri="{FF2B5EF4-FFF2-40B4-BE49-F238E27FC236}">
              <a16:creationId xmlns:a16="http://schemas.microsoft.com/office/drawing/2014/main" id="{0744DDFF-D77F-42AB-B67E-3D901C7718C3}"/>
            </a:ext>
          </a:extLst>
        </xdr:cNvPr>
        <xdr:cNvSpPr txBox="1"/>
      </xdr:nvSpPr>
      <xdr:spPr>
        <a:xfrm>
          <a:off x="7626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14749</xdr:rowOff>
    </xdr:from>
    <xdr:ext cx="469744" cy="259045"/>
    <xdr:sp macro="" textlink="">
      <xdr:nvSpPr>
        <xdr:cNvPr id="372" name="n_4aveValue【公営住宅】&#10;一人当たり面積">
          <a:extLst>
            <a:ext uri="{FF2B5EF4-FFF2-40B4-BE49-F238E27FC236}">
              <a16:creationId xmlns:a16="http://schemas.microsoft.com/office/drawing/2014/main" id="{A27AA374-67BA-40E0-8561-E35F651F0621}"/>
            </a:ext>
          </a:extLst>
        </xdr:cNvPr>
        <xdr:cNvSpPr txBox="1"/>
      </xdr:nvSpPr>
      <xdr:spPr>
        <a:xfrm>
          <a:off x="6737427" y="1407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31259</xdr:rowOff>
    </xdr:from>
    <xdr:ext cx="469744" cy="259045"/>
    <xdr:sp macro="" textlink="">
      <xdr:nvSpPr>
        <xdr:cNvPr id="373" name="n_1mainValue【公営住宅】&#10;一人当たり面積">
          <a:extLst>
            <a:ext uri="{FF2B5EF4-FFF2-40B4-BE49-F238E27FC236}">
              <a16:creationId xmlns:a16="http://schemas.microsoft.com/office/drawing/2014/main" id="{CF1ED0F2-2839-4353-92A2-C2514E1AEF3B}"/>
            </a:ext>
          </a:extLst>
        </xdr:cNvPr>
        <xdr:cNvSpPr txBox="1"/>
      </xdr:nvSpPr>
      <xdr:spPr>
        <a:xfrm>
          <a:off x="9391727" y="147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30497</xdr:rowOff>
    </xdr:from>
    <xdr:ext cx="469744" cy="259045"/>
    <xdr:sp macro="" textlink="">
      <xdr:nvSpPr>
        <xdr:cNvPr id="374" name="n_2mainValue【公営住宅】&#10;一人当たり面積">
          <a:extLst>
            <a:ext uri="{FF2B5EF4-FFF2-40B4-BE49-F238E27FC236}">
              <a16:creationId xmlns:a16="http://schemas.microsoft.com/office/drawing/2014/main" id="{89C5B2A2-363A-4464-84C8-5433A9C57B2B}"/>
            </a:ext>
          </a:extLst>
        </xdr:cNvPr>
        <xdr:cNvSpPr txBox="1"/>
      </xdr:nvSpPr>
      <xdr:spPr>
        <a:xfrm>
          <a:off x="8515427"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30497</xdr:rowOff>
    </xdr:from>
    <xdr:ext cx="469744" cy="259045"/>
    <xdr:sp macro="" textlink="">
      <xdr:nvSpPr>
        <xdr:cNvPr id="375" name="n_3mainValue【公営住宅】&#10;一人当たり面積">
          <a:extLst>
            <a:ext uri="{FF2B5EF4-FFF2-40B4-BE49-F238E27FC236}">
              <a16:creationId xmlns:a16="http://schemas.microsoft.com/office/drawing/2014/main" id="{F0AC5AD8-FE31-44F6-9A57-A0A2EE389793}"/>
            </a:ext>
          </a:extLst>
        </xdr:cNvPr>
        <xdr:cNvSpPr txBox="1"/>
      </xdr:nvSpPr>
      <xdr:spPr>
        <a:xfrm>
          <a:off x="7626427"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29735</xdr:rowOff>
    </xdr:from>
    <xdr:ext cx="469744" cy="259045"/>
    <xdr:sp macro="" textlink="">
      <xdr:nvSpPr>
        <xdr:cNvPr id="376" name="n_4mainValue【公営住宅】&#10;一人当たり面積">
          <a:extLst>
            <a:ext uri="{FF2B5EF4-FFF2-40B4-BE49-F238E27FC236}">
              <a16:creationId xmlns:a16="http://schemas.microsoft.com/office/drawing/2014/main" id="{6141AB4A-A1F2-4BBA-A938-1B91F3CD25BA}"/>
            </a:ext>
          </a:extLst>
        </xdr:cNvPr>
        <xdr:cNvSpPr txBox="1"/>
      </xdr:nvSpPr>
      <xdr:spPr>
        <a:xfrm>
          <a:off x="67374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AF34ACEA-9803-4BD2-841E-CBAEA7449AF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82508BDE-0FBB-4450-A5C7-27F72408D57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77A1A48D-AD91-416F-A406-E74D457E4E6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4EF3E719-DFB2-44B4-9CAD-B40A9B1C07B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D5225B92-A9F9-4484-8EFD-86541062F2E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45637EF0-63CC-4549-81DF-42173AED6C7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A45E69AD-7D18-4F68-A1BC-6221940BA36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EA5F6C6A-A710-46E0-B578-9641E40692E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0D65F179-AD35-401D-92A0-2BB505C6FDA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130D1157-C095-4FD3-A970-09DA730A8D3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96F58F5F-8A5A-4191-B974-F5217B460FF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0C5AB6A3-CFBA-40E4-8452-70DF382C6E6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983BEB31-C3AB-4E63-B3EE-872B38F8CC6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F8C16233-3824-4821-B829-EF6B501B58F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169FC35B-962F-4AA6-81E3-D14651CF772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ADE20195-E3B2-4CD1-8A00-0C5530DDE1F9}"/>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D2785EE5-AE8A-4B80-90F4-774B88A7F69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BBB21DF1-1992-4C61-B008-A2674317D88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137D296C-E02E-44C7-AE34-6570384B6A7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F7D674E9-FDEB-46F5-9192-C2FF1CF6265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3371B696-D027-4EFC-887F-E878F04E8A9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2BFE97EB-CCAC-432D-A16B-191C9548B14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08D11E75-E311-4619-821A-0CA6CC51E4F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F31E9A32-405C-4130-BD96-A865E1E5977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A7AEA5CD-9320-4330-A045-2AC1ABDAF4A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DB3F9440-D246-4973-9415-E4EE8FDDEFF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24B64F5B-CA5B-422E-8CC1-81FEE070AF54}"/>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a:extLst>
            <a:ext uri="{FF2B5EF4-FFF2-40B4-BE49-F238E27FC236}">
              <a16:creationId xmlns:a16="http://schemas.microsoft.com/office/drawing/2014/main" id="{A25F230F-E32A-46A3-968E-3D3F5E2B1975}"/>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a:extLst>
            <a:ext uri="{FF2B5EF4-FFF2-40B4-BE49-F238E27FC236}">
              <a16:creationId xmlns:a16="http://schemas.microsoft.com/office/drawing/2014/main" id="{9889896D-E583-43E2-9332-3F63ADB052A9}"/>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a:extLst>
            <a:ext uri="{FF2B5EF4-FFF2-40B4-BE49-F238E27FC236}">
              <a16:creationId xmlns:a16="http://schemas.microsoft.com/office/drawing/2014/main" id="{4866DF54-6D0C-4D62-BC13-2E46AF57DFC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a:extLst>
            <a:ext uri="{FF2B5EF4-FFF2-40B4-BE49-F238E27FC236}">
              <a16:creationId xmlns:a16="http://schemas.microsoft.com/office/drawing/2014/main" id="{67BC19FC-311C-4284-B6E2-7C931A8496CC}"/>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a:extLst>
            <a:ext uri="{FF2B5EF4-FFF2-40B4-BE49-F238E27FC236}">
              <a16:creationId xmlns:a16="http://schemas.microsoft.com/office/drawing/2014/main" id="{3B85829F-84E4-4832-BE4F-758E1C9603F5}"/>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a:extLst>
            <a:ext uri="{FF2B5EF4-FFF2-40B4-BE49-F238E27FC236}">
              <a16:creationId xmlns:a16="http://schemas.microsoft.com/office/drawing/2014/main" id="{C3D97F8D-0614-4C97-9119-297B8A1CDA6D}"/>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a:extLst>
            <a:ext uri="{FF2B5EF4-FFF2-40B4-BE49-F238E27FC236}">
              <a16:creationId xmlns:a16="http://schemas.microsoft.com/office/drawing/2014/main" id="{777DCC68-0D01-4A65-97FD-42DC3E02D827}"/>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a:extLst>
            <a:ext uri="{FF2B5EF4-FFF2-40B4-BE49-F238E27FC236}">
              <a16:creationId xmlns:a16="http://schemas.microsoft.com/office/drawing/2014/main" id="{F3B85807-55A9-4379-AAA3-BB4702435159}"/>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a:extLst>
            <a:ext uri="{FF2B5EF4-FFF2-40B4-BE49-F238E27FC236}">
              <a16:creationId xmlns:a16="http://schemas.microsoft.com/office/drawing/2014/main" id="{4142A557-33CE-4DB9-A5AE-4F7722A75CD2}"/>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a:extLst>
            <a:ext uri="{FF2B5EF4-FFF2-40B4-BE49-F238E27FC236}">
              <a16:creationId xmlns:a16="http://schemas.microsoft.com/office/drawing/2014/main" id="{AFABECE9-18EE-4851-B0CC-6D5ADAEB6C64}"/>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83FC0FA3-A19A-436F-A5E5-30828541C53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a:extLst>
            <a:ext uri="{FF2B5EF4-FFF2-40B4-BE49-F238E27FC236}">
              <a16:creationId xmlns:a16="http://schemas.microsoft.com/office/drawing/2014/main" id="{1CB4D97F-17A6-46C5-8754-6E4DFC5CF6AB}"/>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20D7D512-822D-408A-B34B-9E098399E6B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66675</xdr:rowOff>
    </xdr:from>
    <xdr:to>
      <xdr:col>85</xdr:col>
      <xdr:colOff>126364</xdr:colOff>
      <xdr:row>40</xdr:row>
      <xdr:rowOff>152400</xdr:rowOff>
    </xdr:to>
    <xdr:cxnSp macro="">
      <xdr:nvCxnSpPr>
        <xdr:cNvPr id="417" name="直線コネクタ 416">
          <a:extLst>
            <a:ext uri="{FF2B5EF4-FFF2-40B4-BE49-F238E27FC236}">
              <a16:creationId xmlns:a16="http://schemas.microsoft.com/office/drawing/2014/main" id="{E2F29E78-DD52-4300-AFAF-10C76DD59D50}"/>
            </a:ext>
          </a:extLst>
        </xdr:cNvPr>
        <xdr:cNvCxnSpPr/>
      </xdr:nvCxnSpPr>
      <xdr:spPr>
        <a:xfrm flipV="1">
          <a:off x="16318864" y="5895975"/>
          <a:ext cx="0" cy="1114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156227</xdr:rowOff>
    </xdr:from>
    <xdr:ext cx="405111" cy="259045"/>
    <xdr:sp macro="" textlink="">
      <xdr:nvSpPr>
        <xdr:cNvPr id="418" name="【認定こども園・幼稚園・保育所】&#10;有形固定資産減価償却率最小値テキスト">
          <a:extLst>
            <a:ext uri="{FF2B5EF4-FFF2-40B4-BE49-F238E27FC236}">
              <a16:creationId xmlns:a16="http://schemas.microsoft.com/office/drawing/2014/main" id="{93E6C2A9-BC30-47AE-9640-164079FD57F0}"/>
            </a:ext>
          </a:extLst>
        </xdr:cNvPr>
        <xdr:cNvSpPr txBox="1"/>
      </xdr:nvSpPr>
      <xdr:spPr>
        <a:xfrm>
          <a:off x="16357600"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152400</xdr:rowOff>
    </xdr:from>
    <xdr:to>
      <xdr:col>86</xdr:col>
      <xdr:colOff>25400</xdr:colOff>
      <xdr:row>40</xdr:row>
      <xdr:rowOff>152400</xdr:rowOff>
    </xdr:to>
    <xdr:cxnSp macro="">
      <xdr:nvCxnSpPr>
        <xdr:cNvPr id="419" name="直線コネクタ 418">
          <a:extLst>
            <a:ext uri="{FF2B5EF4-FFF2-40B4-BE49-F238E27FC236}">
              <a16:creationId xmlns:a16="http://schemas.microsoft.com/office/drawing/2014/main" id="{70B3F1A7-003B-42AA-92CF-2DC5D4C319FD}"/>
            </a:ext>
          </a:extLst>
        </xdr:cNvPr>
        <xdr:cNvCxnSpPr/>
      </xdr:nvCxnSpPr>
      <xdr:spPr>
        <a:xfrm>
          <a:off x="16230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13352</xdr:rowOff>
    </xdr:from>
    <xdr:ext cx="405111" cy="259045"/>
    <xdr:sp macro="" textlink="">
      <xdr:nvSpPr>
        <xdr:cNvPr id="420" name="【認定こども園・幼稚園・保育所】&#10;有形固定資産減価償却率最大値テキスト">
          <a:extLst>
            <a:ext uri="{FF2B5EF4-FFF2-40B4-BE49-F238E27FC236}">
              <a16:creationId xmlns:a16="http://schemas.microsoft.com/office/drawing/2014/main" id="{1BE26666-81AA-44CA-8CE0-0A4FD71A283F}"/>
            </a:ext>
          </a:extLst>
        </xdr:cNvPr>
        <xdr:cNvSpPr txBox="1"/>
      </xdr:nvSpPr>
      <xdr:spPr>
        <a:xfrm>
          <a:off x="16357600" y="567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66675</xdr:rowOff>
    </xdr:from>
    <xdr:to>
      <xdr:col>86</xdr:col>
      <xdr:colOff>25400</xdr:colOff>
      <xdr:row>34</xdr:row>
      <xdr:rowOff>66675</xdr:rowOff>
    </xdr:to>
    <xdr:cxnSp macro="">
      <xdr:nvCxnSpPr>
        <xdr:cNvPr id="421" name="直線コネクタ 420">
          <a:extLst>
            <a:ext uri="{FF2B5EF4-FFF2-40B4-BE49-F238E27FC236}">
              <a16:creationId xmlns:a16="http://schemas.microsoft.com/office/drawing/2014/main" id="{08D98C54-6FC0-4D32-81BE-292033FE0B0A}"/>
            </a:ext>
          </a:extLst>
        </xdr:cNvPr>
        <xdr:cNvCxnSpPr/>
      </xdr:nvCxnSpPr>
      <xdr:spPr>
        <a:xfrm>
          <a:off x="16230600" y="589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36847</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F709C4FB-B4AC-468B-A9FB-1B6C9F0280D1}"/>
            </a:ext>
          </a:extLst>
        </xdr:cNvPr>
        <xdr:cNvSpPr txBox="1"/>
      </xdr:nvSpPr>
      <xdr:spPr>
        <a:xfrm>
          <a:off x="16357600" y="620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xdr:rowOff>
    </xdr:from>
    <xdr:to>
      <xdr:col>85</xdr:col>
      <xdr:colOff>177800</xdr:colOff>
      <xdr:row>37</xdr:row>
      <xdr:rowOff>115570</xdr:rowOff>
    </xdr:to>
    <xdr:sp macro="" textlink="">
      <xdr:nvSpPr>
        <xdr:cNvPr id="423" name="フローチャート: 判断 422">
          <a:extLst>
            <a:ext uri="{FF2B5EF4-FFF2-40B4-BE49-F238E27FC236}">
              <a16:creationId xmlns:a16="http://schemas.microsoft.com/office/drawing/2014/main" id="{405B0874-CC97-47DB-A1BB-E7A6C0E57638}"/>
            </a:ext>
          </a:extLst>
        </xdr:cNvPr>
        <xdr:cNvSpPr/>
      </xdr:nvSpPr>
      <xdr:spPr>
        <a:xfrm>
          <a:off x="16268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424" name="フローチャート: 判断 423">
          <a:extLst>
            <a:ext uri="{FF2B5EF4-FFF2-40B4-BE49-F238E27FC236}">
              <a16:creationId xmlns:a16="http://schemas.microsoft.com/office/drawing/2014/main" id="{6938B4BC-875C-4BBE-B09B-66C139A1790B}"/>
            </a:ext>
          </a:extLst>
        </xdr:cNvPr>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425" name="フローチャート: 判断 424">
          <a:extLst>
            <a:ext uri="{FF2B5EF4-FFF2-40B4-BE49-F238E27FC236}">
              <a16:creationId xmlns:a16="http://schemas.microsoft.com/office/drawing/2014/main" id="{EBCA6BE1-FF78-49E4-8666-CF455379A9B1}"/>
            </a:ext>
          </a:extLst>
        </xdr:cNvPr>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71120</xdr:rowOff>
    </xdr:from>
    <xdr:to>
      <xdr:col>72</xdr:col>
      <xdr:colOff>38100</xdr:colOff>
      <xdr:row>38</xdr:row>
      <xdr:rowOff>1270</xdr:rowOff>
    </xdr:to>
    <xdr:sp macro="" textlink="">
      <xdr:nvSpPr>
        <xdr:cNvPr id="426" name="フローチャート: 判断 425">
          <a:extLst>
            <a:ext uri="{FF2B5EF4-FFF2-40B4-BE49-F238E27FC236}">
              <a16:creationId xmlns:a16="http://schemas.microsoft.com/office/drawing/2014/main" id="{F7D89607-9C89-44F9-95BD-93FFC7BDB8D9}"/>
            </a:ext>
          </a:extLst>
        </xdr:cNvPr>
        <xdr:cNvSpPr/>
      </xdr:nvSpPr>
      <xdr:spPr>
        <a:xfrm>
          <a:off x="13652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122555</xdr:rowOff>
    </xdr:from>
    <xdr:to>
      <xdr:col>67</xdr:col>
      <xdr:colOff>101600</xdr:colOff>
      <xdr:row>38</xdr:row>
      <xdr:rowOff>52705</xdr:rowOff>
    </xdr:to>
    <xdr:sp macro="" textlink="">
      <xdr:nvSpPr>
        <xdr:cNvPr id="427" name="フローチャート: 判断 426">
          <a:extLst>
            <a:ext uri="{FF2B5EF4-FFF2-40B4-BE49-F238E27FC236}">
              <a16:creationId xmlns:a16="http://schemas.microsoft.com/office/drawing/2014/main" id="{2941B6DF-9771-4F7C-8966-3D655A2693C3}"/>
            </a:ext>
          </a:extLst>
        </xdr:cNvPr>
        <xdr:cNvSpPr/>
      </xdr:nvSpPr>
      <xdr:spPr>
        <a:xfrm>
          <a:off x="12763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F17F05E2-0B83-4D02-9BF4-B3827029A1F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212D35FB-2F4F-4ABB-BF0A-A710EA41788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1C15D2DD-1FB6-4839-8912-80C45AD9746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8FCEB57D-030C-41C7-A219-C537E54E9F6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B8C70DA4-71C3-4F09-9B0A-8C2760571F3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40640</xdr:rowOff>
    </xdr:from>
    <xdr:to>
      <xdr:col>85</xdr:col>
      <xdr:colOff>177800</xdr:colOff>
      <xdr:row>38</xdr:row>
      <xdr:rowOff>142240</xdr:rowOff>
    </xdr:to>
    <xdr:sp macro="" textlink="">
      <xdr:nvSpPr>
        <xdr:cNvPr id="433" name="楕円 432">
          <a:extLst>
            <a:ext uri="{FF2B5EF4-FFF2-40B4-BE49-F238E27FC236}">
              <a16:creationId xmlns:a16="http://schemas.microsoft.com/office/drawing/2014/main" id="{6E84CBE6-28FA-4ECC-AB03-01F2FD6C9FAE}"/>
            </a:ext>
          </a:extLst>
        </xdr:cNvPr>
        <xdr:cNvSpPr/>
      </xdr:nvSpPr>
      <xdr:spPr>
        <a:xfrm>
          <a:off x="162687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19067</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ECEFFD2C-F61A-4E57-B5FD-569284C55372}"/>
            </a:ext>
          </a:extLst>
        </xdr:cNvPr>
        <xdr:cNvSpPr txBox="1"/>
      </xdr:nvSpPr>
      <xdr:spPr>
        <a:xfrm>
          <a:off x="16357600"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25400</xdr:rowOff>
    </xdr:from>
    <xdr:to>
      <xdr:col>81</xdr:col>
      <xdr:colOff>101600</xdr:colOff>
      <xdr:row>38</xdr:row>
      <xdr:rowOff>127000</xdr:rowOff>
    </xdr:to>
    <xdr:sp macro="" textlink="">
      <xdr:nvSpPr>
        <xdr:cNvPr id="435" name="楕円 434">
          <a:extLst>
            <a:ext uri="{FF2B5EF4-FFF2-40B4-BE49-F238E27FC236}">
              <a16:creationId xmlns:a16="http://schemas.microsoft.com/office/drawing/2014/main" id="{6C0D5CA0-A46B-4701-9B07-FF573F52FB5F}"/>
            </a:ext>
          </a:extLst>
        </xdr:cNvPr>
        <xdr:cNvSpPr/>
      </xdr:nvSpPr>
      <xdr:spPr>
        <a:xfrm>
          <a:off x="15430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76200</xdr:rowOff>
    </xdr:from>
    <xdr:to>
      <xdr:col>85</xdr:col>
      <xdr:colOff>127000</xdr:colOff>
      <xdr:row>38</xdr:row>
      <xdr:rowOff>91440</xdr:rowOff>
    </xdr:to>
    <xdr:cxnSp macro="">
      <xdr:nvCxnSpPr>
        <xdr:cNvPr id="436" name="直線コネクタ 435">
          <a:extLst>
            <a:ext uri="{FF2B5EF4-FFF2-40B4-BE49-F238E27FC236}">
              <a16:creationId xmlns:a16="http://schemas.microsoft.com/office/drawing/2014/main" id="{BE16D3FE-19A0-4EAA-95E8-A21A50E29B17}"/>
            </a:ext>
          </a:extLst>
        </xdr:cNvPr>
        <xdr:cNvCxnSpPr/>
      </xdr:nvCxnSpPr>
      <xdr:spPr>
        <a:xfrm>
          <a:off x="15481300" y="65913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158750</xdr:rowOff>
    </xdr:from>
    <xdr:to>
      <xdr:col>76</xdr:col>
      <xdr:colOff>165100</xdr:colOff>
      <xdr:row>38</xdr:row>
      <xdr:rowOff>88900</xdr:rowOff>
    </xdr:to>
    <xdr:sp macro="" textlink="">
      <xdr:nvSpPr>
        <xdr:cNvPr id="437" name="楕円 436">
          <a:extLst>
            <a:ext uri="{FF2B5EF4-FFF2-40B4-BE49-F238E27FC236}">
              <a16:creationId xmlns:a16="http://schemas.microsoft.com/office/drawing/2014/main" id="{23FD8293-3654-4FE6-BF2E-495627A97888}"/>
            </a:ext>
          </a:extLst>
        </xdr:cNvPr>
        <xdr:cNvSpPr/>
      </xdr:nvSpPr>
      <xdr:spPr>
        <a:xfrm>
          <a:off x="14541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38100</xdr:rowOff>
    </xdr:from>
    <xdr:to>
      <xdr:col>81</xdr:col>
      <xdr:colOff>50800</xdr:colOff>
      <xdr:row>38</xdr:row>
      <xdr:rowOff>76200</xdr:rowOff>
    </xdr:to>
    <xdr:cxnSp macro="">
      <xdr:nvCxnSpPr>
        <xdr:cNvPr id="438" name="直線コネクタ 437">
          <a:extLst>
            <a:ext uri="{FF2B5EF4-FFF2-40B4-BE49-F238E27FC236}">
              <a16:creationId xmlns:a16="http://schemas.microsoft.com/office/drawing/2014/main" id="{E617CA1F-E092-4450-B21C-AB58AD0707B6}"/>
            </a:ext>
          </a:extLst>
        </xdr:cNvPr>
        <xdr:cNvCxnSpPr/>
      </xdr:nvCxnSpPr>
      <xdr:spPr>
        <a:xfrm>
          <a:off x="14592300" y="6553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118745</xdr:rowOff>
    </xdr:from>
    <xdr:to>
      <xdr:col>72</xdr:col>
      <xdr:colOff>38100</xdr:colOff>
      <xdr:row>38</xdr:row>
      <xdr:rowOff>48895</xdr:rowOff>
    </xdr:to>
    <xdr:sp macro="" textlink="">
      <xdr:nvSpPr>
        <xdr:cNvPr id="439" name="楕円 438">
          <a:extLst>
            <a:ext uri="{FF2B5EF4-FFF2-40B4-BE49-F238E27FC236}">
              <a16:creationId xmlns:a16="http://schemas.microsoft.com/office/drawing/2014/main" id="{E8187788-9653-4638-8925-B8122BB44DE3}"/>
            </a:ext>
          </a:extLst>
        </xdr:cNvPr>
        <xdr:cNvSpPr/>
      </xdr:nvSpPr>
      <xdr:spPr>
        <a:xfrm>
          <a:off x="136525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169545</xdr:rowOff>
    </xdr:from>
    <xdr:to>
      <xdr:col>76</xdr:col>
      <xdr:colOff>114300</xdr:colOff>
      <xdr:row>38</xdr:row>
      <xdr:rowOff>38100</xdr:rowOff>
    </xdr:to>
    <xdr:cxnSp macro="">
      <xdr:nvCxnSpPr>
        <xdr:cNvPr id="440" name="直線コネクタ 439">
          <a:extLst>
            <a:ext uri="{FF2B5EF4-FFF2-40B4-BE49-F238E27FC236}">
              <a16:creationId xmlns:a16="http://schemas.microsoft.com/office/drawing/2014/main" id="{7B824CCE-CF36-408C-B05C-21033B335900}"/>
            </a:ext>
          </a:extLst>
        </xdr:cNvPr>
        <xdr:cNvCxnSpPr/>
      </xdr:nvCxnSpPr>
      <xdr:spPr>
        <a:xfrm>
          <a:off x="13703300" y="65131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133985</xdr:rowOff>
    </xdr:from>
    <xdr:to>
      <xdr:col>67</xdr:col>
      <xdr:colOff>101600</xdr:colOff>
      <xdr:row>38</xdr:row>
      <xdr:rowOff>64135</xdr:rowOff>
    </xdr:to>
    <xdr:sp macro="" textlink="">
      <xdr:nvSpPr>
        <xdr:cNvPr id="441" name="楕円 440">
          <a:extLst>
            <a:ext uri="{FF2B5EF4-FFF2-40B4-BE49-F238E27FC236}">
              <a16:creationId xmlns:a16="http://schemas.microsoft.com/office/drawing/2014/main" id="{AFBD51E4-0945-40D2-B646-A11AD90A4197}"/>
            </a:ext>
          </a:extLst>
        </xdr:cNvPr>
        <xdr:cNvSpPr/>
      </xdr:nvSpPr>
      <xdr:spPr>
        <a:xfrm>
          <a:off x="127635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169545</xdr:rowOff>
    </xdr:from>
    <xdr:to>
      <xdr:col>71</xdr:col>
      <xdr:colOff>177800</xdr:colOff>
      <xdr:row>38</xdr:row>
      <xdr:rowOff>13335</xdr:rowOff>
    </xdr:to>
    <xdr:cxnSp macro="">
      <xdr:nvCxnSpPr>
        <xdr:cNvPr id="442" name="直線コネクタ 441">
          <a:extLst>
            <a:ext uri="{FF2B5EF4-FFF2-40B4-BE49-F238E27FC236}">
              <a16:creationId xmlns:a16="http://schemas.microsoft.com/office/drawing/2014/main" id="{7924F46F-0B31-4DDB-AB09-82A0D064F8A1}"/>
            </a:ext>
          </a:extLst>
        </xdr:cNvPr>
        <xdr:cNvCxnSpPr/>
      </xdr:nvCxnSpPr>
      <xdr:spPr>
        <a:xfrm flipV="1">
          <a:off x="12814300" y="651319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153052</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0C8ABB72-2ACE-43BC-A4E5-7E227F21B0B6}"/>
            </a:ext>
          </a:extLst>
        </xdr:cNvPr>
        <xdr:cNvSpPr txBox="1"/>
      </xdr:nvSpPr>
      <xdr:spPr>
        <a:xfrm>
          <a:off x="15266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151147</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A170A74E-B37F-4807-A5C3-F6FDE2626374}"/>
            </a:ext>
          </a:extLst>
        </xdr:cNvPr>
        <xdr:cNvSpPr txBox="1"/>
      </xdr:nvSpPr>
      <xdr:spPr>
        <a:xfrm>
          <a:off x="14389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17797</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6BD49427-5F2C-4291-89ED-9E95E10226AE}"/>
            </a:ext>
          </a:extLst>
        </xdr:cNvPr>
        <xdr:cNvSpPr txBox="1"/>
      </xdr:nvSpPr>
      <xdr:spPr>
        <a:xfrm>
          <a:off x="135007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69232</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226BC3F3-7A31-4FD2-A445-9CAA7D2BE21A}"/>
            </a:ext>
          </a:extLst>
        </xdr:cNvPr>
        <xdr:cNvSpPr txBox="1"/>
      </xdr:nvSpPr>
      <xdr:spPr>
        <a:xfrm>
          <a:off x="12611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118127</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3207C4F6-E759-404E-9EC8-FC3E5BE13634}"/>
            </a:ext>
          </a:extLst>
        </xdr:cNvPr>
        <xdr:cNvSpPr txBox="1"/>
      </xdr:nvSpPr>
      <xdr:spPr>
        <a:xfrm>
          <a:off x="152660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80027</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D87FF685-ACF5-4182-87F1-41512E57451B}"/>
            </a:ext>
          </a:extLst>
        </xdr:cNvPr>
        <xdr:cNvSpPr txBox="1"/>
      </xdr:nvSpPr>
      <xdr:spPr>
        <a:xfrm>
          <a:off x="14389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40022</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4829E846-E2B8-498D-9687-7A398E0F73C2}"/>
            </a:ext>
          </a:extLst>
        </xdr:cNvPr>
        <xdr:cNvSpPr txBox="1"/>
      </xdr:nvSpPr>
      <xdr:spPr>
        <a:xfrm>
          <a:off x="13500744"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55262</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FE08AADA-0DE4-49D6-804D-015C081E8C4F}"/>
            </a:ext>
          </a:extLst>
        </xdr:cNvPr>
        <xdr:cNvSpPr txBox="1"/>
      </xdr:nvSpPr>
      <xdr:spPr>
        <a:xfrm>
          <a:off x="126117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CD01F85E-8A74-44F3-9225-6990336F7E9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FF5C5C56-A4FF-45E2-BD11-347EAEF0E63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CEE6F20D-F811-4708-8B06-58D8602467B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23F6AA37-4CEF-46BB-B09A-17CCB583FCC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257CB008-A53C-4206-A76C-A69115DB86E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85E2477E-136E-43E9-914E-53F2F862B38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3B4F1D8D-3738-4D72-87F1-FCFA159399C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7A223440-1E2F-4252-80D4-0450FC6688C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2C123BEE-A363-43E6-B8B3-BEE17760C5C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B8481B9B-ED86-41CB-9477-901068F3469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a:extLst>
            <a:ext uri="{FF2B5EF4-FFF2-40B4-BE49-F238E27FC236}">
              <a16:creationId xmlns:a16="http://schemas.microsoft.com/office/drawing/2014/main" id="{18B359F5-1D8A-4971-A25F-B39BD0A37826}"/>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a:extLst>
            <a:ext uri="{FF2B5EF4-FFF2-40B4-BE49-F238E27FC236}">
              <a16:creationId xmlns:a16="http://schemas.microsoft.com/office/drawing/2014/main" id="{0B99AA69-2541-433A-BB50-65B3A4AB108F}"/>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a:extLst>
            <a:ext uri="{FF2B5EF4-FFF2-40B4-BE49-F238E27FC236}">
              <a16:creationId xmlns:a16="http://schemas.microsoft.com/office/drawing/2014/main" id="{4AB81ACC-3836-439A-BEB6-9D2C071ABD19}"/>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a:extLst>
            <a:ext uri="{FF2B5EF4-FFF2-40B4-BE49-F238E27FC236}">
              <a16:creationId xmlns:a16="http://schemas.microsoft.com/office/drawing/2014/main" id="{0DEA8591-8E63-4E4D-B66A-5C9465E74AC2}"/>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a:extLst>
            <a:ext uri="{FF2B5EF4-FFF2-40B4-BE49-F238E27FC236}">
              <a16:creationId xmlns:a16="http://schemas.microsoft.com/office/drawing/2014/main" id="{E6AB090A-888E-44F4-A19E-694FA159E55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a:extLst>
            <a:ext uri="{FF2B5EF4-FFF2-40B4-BE49-F238E27FC236}">
              <a16:creationId xmlns:a16="http://schemas.microsoft.com/office/drawing/2014/main" id="{AD640852-E5D6-402D-B6F8-86CA4A86752D}"/>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a:extLst>
            <a:ext uri="{FF2B5EF4-FFF2-40B4-BE49-F238E27FC236}">
              <a16:creationId xmlns:a16="http://schemas.microsoft.com/office/drawing/2014/main" id="{32289DF1-1736-468A-AECD-3CEE4A765553}"/>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a:extLst>
            <a:ext uri="{FF2B5EF4-FFF2-40B4-BE49-F238E27FC236}">
              <a16:creationId xmlns:a16="http://schemas.microsoft.com/office/drawing/2014/main" id="{A43614D1-DAE7-41EA-AD7E-46F651559DFF}"/>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a:extLst>
            <a:ext uri="{FF2B5EF4-FFF2-40B4-BE49-F238E27FC236}">
              <a16:creationId xmlns:a16="http://schemas.microsoft.com/office/drawing/2014/main" id="{A98D6F35-8701-4253-BECB-19BEA4C911CC}"/>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a:extLst>
            <a:ext uri="{FF2B5EF4-FFF2-40B4-BE49-F238E27FC236}">
              <a16:creationId xmlns:a16="http://schemas.microsoft.com/office/drawing/2014/main" id="{1088B0C3-F5AE-4CDE-AF4B-5C678CD9F1BE}"/>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E2AEF2D4-DD1D-4271-B69F-FF51B78C741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A6EE24FD-E538-458B-947A-0BA6ACCA412D}"/>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ABC1A55E-F97A-4399-A33C-F5AE6102AD4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163830</xdr:rowOff>
    </xdr:to>
    <xdr:cxnSp macro="">
      <xdr:nvCxnSpPr>
        <xdr:cNvPr id="474" name="直線コネクタ 473">
          <a:extLst>
            <a:ext uri="{FF2B5EF4-FFF2-40B4-BE49-F238E27FC236}">
              <a16:creationId xmlns:a16="http://schemas.microsoft.com/office/drawing/2014/main" id="{67229695-EE40-4F1A-BF24-BB5341E7C4D7}"/>
            </a:ext>
          </a:extLst>
        </xdr:cNvPr>
        <xdr:cNvCxnSpPr/>
      </xdr:nvCxnSpPr>
      <xdr:spPr>
        <a:xfrm flipV="1">
          <a:off x="22160864" y="576834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75F7441A-E3F3-4275-8381-461603823C36}"/>
            </a:ext>
          </a:extLst>
        </xdr:cNvPr>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476" name="直線コネクタ 475">
          <a:extLst>
            <a:ext uri="{FF2B5EF4-FFF2-40B4-BE49-F238E27FC236}">
              <a16:creationId xmlns:a16="http://schemas.microsoft.com/office/drawing/2014/main" id="{64EC2A0A-3FFF-4E48-A955-0CD4D1764C10}"/>
            </a:ext>
          </a:extLst>
        </xdr:cNvPr>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B8969226-04C1-46B5-BD5C-3958036887D6}"/>
            </a:ext>
          </a:extLst>
        </xdr:cNvPr>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78" name="直線コネクタ 477">
          <a:extLst>
            <a:ext uri="{FF2B5EF4-FFF2-40B4-BE49-F238E27FC236}">
              <a16:creationId xmlns:a16="http://schemas.microsoft.com/office/drawing/2014/main" id="{C1BED499-996E-428C-9ED1-13D74E9DC002}"/>
            </a:ext>
          </a:extLst>
        </xdr:cNvPr>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6367</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4B8BD549-16EA-4AC9-8184-AA3747C42E4E}"/>
            </a:ext>
          </a:extLst>
        </xdr:cNvPr>
        <xdr:cNvSpPr txBox="1"/>
      </xdr:nvSpPr>
      <xdr:spPr>
        <a:xfrm>
          <a:off x="22199600" y="6521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154940</xdr:rowOff>
    </xdr:from>
    <xdr:to>
      <xdr:col>116</xdr:col>
      <xdr:colOff>114300</xdr:colOff>
      <xdr:row>39</xdr:row>
      <xdr:rowOff>85090</xdr:rowOff>
    </xdr:to>
    <xdr:sp macro="" textlink="">
      <xdr:nvSpPr>
        <xdr:cNvPr id="480" name="フローチャート: 判断 479">
          <a:extLst>
            <a:ext uri="{FF2B5EF4-FFF2-40B4-BE49-F238E27FC236}">
              <a16:creationId xmlns:a16="http://schemas.microsoft.com/office/drawing/2014/main" id="{CAC50830-C526-470A-B833-C5505E60C305}"/>
            </a:ext>
          </a:extLst>
        </xdr:cNvPr>
        <xdr:cNvSpPr/>
      </xdr:nvSpPr>
      <xdr:spPr>
        <a:xfrm>
          <a:off x="221107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481" name="フローチャート: 判断 480">
          <a:extLst>
            <a:ext uri="{FF2B5EF4-FFF2-40B4-BE49-F238E27FC236}">
              <a16:creationId xmlns:a16="http://schemas.microsoft.com/office/drawing/2014/main" id="{05EFEEF8-03E9-4FDA-B337-6C2C28486CE6}"/>
            </a:ext>
          </a:extLst>
        </xdr:cNvPr>
        <xdr:cNvSpPr/>
      </xdr:nvSpPr>
      <xdr:spPr>
        <a:xfrm>
          <a:off x="2127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82" name="フローチャート: 判断 481">
          <a:extLst>
            <a:ext uri="{FF2B5EF4-FFF2-40B4-BE49-F238E27FC236}">
              <a16:creationId xmlns:a16="http://schemas.microsoft.com/office/drawing/2014/main" id="{8BF0185E-3612-4119-88B4-870A21AA7A99}"/>
            </a:ext>
          </a:extLst>
        </xdr:cNvPr>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21590</xdr:rowOff>
    </xdr:from>
    <xdr:to>
      <xdr:col>102</xdr:col>
      <xdr:colOff>165100</xdr:colOff>
      <xdr:row>39</xdr:row>
      <xdr:rowOff>123190</xdr:rowOff>
    </xdr:to>
    <xdr:sp macro="" textlink="">
      <xdr:nvSpPr>
        <xdr:cNvPr id="483" name="フローチャート: 判断 482">
          <a:extLst>
            <a:ext uri="{FF2B5EF4-FFF2-40B4-BE49-F238E27FC236}">
              <a16:creationId xmlns:a16="http://schemas.microsoft.com/office/drawing/2014/main" id="{0116B040-E0D1-487D-B170-817F44A45111}"/>
            </a:ext>
          </a:extLst>
        </xdr:cNvPr>
        <xdr:cNvSpPr/>
      </xdr:nvSpPr>
      <xdr:spPr>
        <a:xfrm>
          <a:off x="19494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36830</xdr:rowOff>
    </xdr:from>
    <xdr:to>
      <xdr:col>98</xdr:col>
      <xdr:colOff>38100</xdr:colOff>
      <xdr:row>39</xdr:row>
      <xdr:rowOff>138430</xdr:rowOff>
    </xdr:to>
    <xdr:sp macro="" textlink="">
      <xdr:nvSpPr>
        <xdr:cNvPr id="484" name="フローチャート: 判断 483">
          <a:extLst>
            <a:ext uri="{FF2B5EF4-FFF2-40B4-BE49-F238E27FC236}">
              <a16:creationId xmlns:a16="http://schemas.microsoft.com/office/drawing/2014/main" id="{AEB17223-4112-41F5-AA86-4C271254F2CF}"/>
            </a:ext>
          </a:extLst>
        </xdr:cNvPr>
        <xdr:cNvSpPr/>
      </xdr:nvSpPr>
      <xdr:spPr>
        <a:xfrm>
          <a:off x="18605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6D7DB6C2-E530-493B-ADED-7F83ED0ACBA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EA2E7CAD-5DF6-410A-B122-7434E5BBEEB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2363D7F5-1901-4F54-B0A1-008388F638D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592C44BA-92B7-4B53-A0ED-71FF8E62053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71626B42-DEEB-4B14-8ADB-139C6878C06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40640</xdr:rowOff>
    </xdr:from>
    <xdr:to>
      <xdr:col>116</xdr:col>
      <xdr:colOff>114300</xdr:colOff>
      <xdr:row>40</xdr:row>
      <xdr:rowOff>142240</xdr:rowOff>
    </xdr:to>
    <xdr:sp macro="" textlink="">
      <xdr:nvSpPr>
        <xdr:cNvPr id="490" name="楕円 489">
          <a:extLst>
            <a:ext uri="{FF2B5EF4-FFF2-40B4-BE49-F238E27FC236}">
              <a16:creationId xmlns:a16="http://schemas.microsoft.com/office/drawing/2014/main" id="{10CB5571-C1EC-4BF1-BF9B-781885EBC2BE}"/>
            </a:ext>
          </a:extLst>
        </xdr:cNvPr>
        <xdr:cNvSpPr/>
      </xdr:nvSpPr>
      <xdr:spPr>
        <a:xfrm>
          <a:off x="221107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19067</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DA9CD5C0-05EE-4BD7-BC80-70C77F6D1959}"/>
            </a:ext>
          </a:extLst>
        </xdr:cNvPr>
        <xdr:cNvSpPr txBox="1"/>
      </xdr:nvSpPr>
      <xdr:spPr>
        <a:xfrm>
          <a:off x="22199600" y="687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17780</xdr:rowOff>
    </xdr:from>
    <xdr:to>
      <xdr:col>112</xdr:col>
      <xdr:colOff>38100</xdr:colOff>
      <xdr:row>40</xdr:row>
      <xdr:rowOff>119380</xdr:rowOff>
    </xdr:to>
    <xdr:sp macro="" textlink="">
      <xdr:nvSpPr>
        <xdr:cNvPr id="492" name="楕円 491">
          <a:extLst>
            <a:ext uri="{FF2B5EF4-FFF2-40B4-BE49-F238E27FC236}">
              <a16:creationId xmlns:a16="http://schemas.microsoft.com/office/drawing/2014/main" id="{4F3EFC98-5BE7-488C-A634-4C8463367BE0}"/>
            </a:ext>
          </a:extLst>
        </xdr:cNvPr>
        <xdr:cNvSpPr/>
      </xdr:nvSpPr>
      <xdr:spPr>
        <a:xfrm>
          <a:off x="212725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68580</xdr:rowOff>
    </xdr:from>
    <xdr:to>
      <xdr:col>116</xdr:col>
      <xdr:colOff>63500</xdr:colOff>
      <xdr:row>40</xdr:row>
      <xdr:rowOff>91440</xdr:rowOff>
    </xdr:to>
    <xdr:cxnSp macro="">
      <xdr:nvCxnSpPr>
        <xdr:cNvPr id="493" name="直線コネクタ 492">
          <a:extLst>
            <a:ext uri="{FF2B5EF4-FFF2-40B4-BE49-F238E27FC236}">
              <a16:creationId xmlns:a16="http://schemas.microsoft.com/office/drawing/2014/main" id="{90140613-7BBF-4A0B-80E0-59C292713BEF}"/>
            </a:ext>
          </a:extLst>
        </xdr:cNvPr>
        <xdr:cNvCxnSpPr/>
      </xdr:nvCxnSpPr>
      <xdr:spPr>
        <a:xfrm>
          <a:off x="21323300" y="69265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10160</xdr:rowOff>
    </xdr:from>
    <xdr:to>
      <xdr:col>107</xdr:col>
      <xdr:colOff>101600</xdr:colOff>
      <xdr:row>40</xdr:row>
      <xdr:rowOff>111760</xdr:rowOff>
    </xdr:to>
    <xdr:sp macro="" textlink="">
      <xdr:nvSpPr>
        <xdr:cNvPr id="494" name="楕円 493">
          <a:extLst>
            <a:ext uri="{FF2B5EF4-FFF2-40B4-BE49-F238E27FC236}">
              <a16:creationId xmlns:a16="http://schemas.microsoft.com/office/drawing/2014/main" id="{9C3C6DE0-43AE-493C-8B90-B25EC64FA781}"/>
            </a:ext>
          </a:extLst>
        </xdr:cNvPr>
        <xdr:cNvSpPr/>
      </xdr:nvSpPr>
      <xdr:spPr>
        <a:xfrm>
          <a:off x="20383500" y="68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60960</xdr:rowOff>
    </xdr:from>
    <xdr:to>
      <xdr:col>111</xdr:col>
      <xdr:colOff>177800</xdr:colOff>
      <xdr:row>40</xdr:row>
      <xdr:rowOff>68580</xdr:rowOff>
    </xdr:to>
    <xdr:cxnSp macro="">
      <xdr:nvCxnSpPr>
        <xdr:cNvPr id="495" name="直線コネクタ 494">
          <a:extLst>
            <a:ext uri="{FF2B5EF4-FFF2-40B4-BE49-F238E27FC236}">
              <a16:creationId xmlns:a16="http://schemas.microsoft.com/office/drawing/2014/main" id="{EA9086A8-F08F-4839-B609-C9D8EA75DDFC}"/>
            </a:ext>
          </a:extLst>
        </xdr:cNvPr>
        <xdr:cNvCxnSpPr/>
      </xdr:nvCxnSpPr>
      <xdr:spPr>
        <a:xfrm>
          <a:off x="20434300" y="69189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10160</xdr:rowOff>
    </xdr:from>
    <xdr:to>
      <xdr:col>102</xdr:col>
      <xdr:colOff>165100</xdr:colOff>
      <xdr:row>40</xdr:row>
      <xdr:rowOff>111760</xdr:rowOff>
    </xdr:to>
    <xdr:sp macro="" textlink="">
      <xdr:nvSpPr>
        <xdr:cNvPr id="496" name="楕円 495">
          <a:extLst>
            <a:ext uri="{FF2B5EF4-FFF2-40B4-BE49-F238E27FC236}">
              <a16:creationId xmlns:a16="http://schemas.microsoft.com/office/drawing/2014/main" id="{482FF2A7-F624-4A4C-8EA7-9E2741EA8831}"/>
            </a:ext>
          </a:extLst>
        </xdr:cNvPr>
        <xdr:cNvSpPr/>
      </xdr:nvSpPr>
      <xdr:spPr>
        <a:xfrm>
          <a:off x="19494500" y="68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60960</xdr:rowOff>
    </xdr:from>
    <xdr:to>
      <xdr:col>107</xdr:col>
      <xdr:colOff>50800</xdr:colOff>
      <xdr:row>40</xdr:row>
      <xdr:rowOff>60960</xdr:rowOff>
    </xdr:to>
    <xdr:cxnSp macro="">
      <xdr:nvCxnSpPr>
        <xdr:cNvPr id="497" name="直線コネクタ 496">
          <a:extLst>
            <a:ext uri="{FF2B5EF4-FFF2-40B4-BE49-F238E27FC236}">
              <a16:creationId xmlns:a16="http://schemas.microsoft.com/office/drawing/2014/main" id="{EEEED339-6E84-4BE6-AC12-E65061D16960}"/>
            </a:ext>
          </a:extLst>
        </xdr:cNvPr>
        <xdr:cNvCxnSpPr/>
      </xdr:nvCxnSpPr>
      <xdr:spPr>
        <a:xfrm>
          <a:off x="19545300" y="6918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135890</xdr:rowOff>
    </xdr:from>
    <xdr:to>
      <xdr:col>98</xdr:col>
      <xdr:colOff>38100</xdr:colOff>
      <xdr:row>40</xdr:row>
      <xdr:rowOff>66040</xdr:rowOff>
    </xdr:to>
    <xdr:sp macro="" textlink="">
      <xdr:nvSpPr>
        <xdr:cNvPr id="498" name="楕円 497">
          <a:extLst>
            <a:ext uri="{FF2B5EF4-FFF2-40B4-BE49-F238E27FC236}">
              <a16:creationId xmlns:a16="http://schemas.microsoft.com/office/drawing/2014/main" id="{9C7414D6-96E8-4BC1-9899-1A8CBA8F70B6}"/>
            </a:ext>
          </a:extLst>
        </xdr:cNvPr>
        <xdr:cNvSpPr/>
      </xdr:nvSpPr>
      <xdr:spPr>
        <a:xfrm>
          <a:off x="18605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15240</xdr:rowOff>
    </xdr:from>
    <xdr:to>
      <xdr:col>102</xdr:col>
      <xdr:colOff>114300</xdr:colOff>
      <xdr:row>40</xdr:row>
      <xdr:rowOff>60960</xdr:rowOff>
    </xdr:to>
    <xdr:cxnSp macro="">
      <xdr:nvCxnSpPr>
        <xdr:cNvPr id="499" name="直線コネクタ 498">
          <a:extLst>
            <a:ext uri="{FF2B5EF4-FFF2-40B4-BE49-F238E27FC236}">
              <a16:creationId xmlns:a16="http://schemas.microsoft.com/office/drawing/2014/main" id="{8FE2F36F-A28D-47C7-820A-566DC4A2922A}"/>
            </a:ext>
          </a:extLst>
        </xdr:cNvPr>
        <xdr:cNvCxnSpPr/>
      </xdr:nvCxnSpPr>
      <xdr:spPr>
        <a:xfrm>
          <a:off x="18656300" y="6873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101617</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9A054BDC-6964-4D2E-90A5-7B30101044B0}"/>
            </a:ext>
          </a:extLst>
        </xdr:cNvPr>
        <xdr:cNvSpPr txBox="1"/>
      </xdr:nvSpPr>
      <xdr:spPr>
        <a:xfrm>
          <a:off x="210757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40657</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759CD846-895B-4906-9F9C-10BA226BD3DE}"/>
            </a:ext>
          </a:extLst>
        </xdr:cNvPr>
        <xdr:cNvSpPr txBox="1"/>
      </xdr:nvSpPr>
      <xdr:spPr>
        <a:xfrm>
          <a:off x="20199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139717</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7AB1505D-9C45-4F20-9DD9-E4683E2C698D}"/>
            </a:ext>
          </a:extLst>
        </xdr:cNvPr>
        <xdr:cNvSpPr txBox="1"/>
      </xdr:nvSpPr>
      <xdr:spPr>
        <a:xfrm>
          <a:off x="19310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154957</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329C4177-C085-4044-AC36-666F78157D64}"/>
            </a:ext>
          </a:extLst>
        </xdr:cNvPr>
        <xdr:cNvSpPr txBox="1"/>
      </xdr:nvSpPr>
      <xdr:spPr>
        <a:xfrm>
          <a:off x="18421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110507</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1627F6EA-FAC9-4F48-AA41-4274DB37192F}"/>
            </a:ext>
          </a:extLst>
        </xdr:cNvPr>
        <xdr:cNvSpPr txBox="1"/>
      </xdr:nvSpPr>
      <xdr:spPr>
        <a:xfrm>
          <a:off x="21075727" y="696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102887</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BB91F950-4FD4-41E4-B6C3-52D0B28C9585}"/>
            </a:ext>
          </a:extLst>
        </xdr:cNvPr>
        <xdr:cNvSpPr txBox="1"/>
      </xdr:nvSpPr>
      <xdr:spPr>
        <a:xfrm>
          <a:off x="20199427"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102887</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6F9D0830-AE19-4692-81AA-4FE150BAFD7F}"/>
            </a:ext>
          </a:extLst>
        </xdr:cNvPr>
        <xdr:cNvSpPr txBox="1"/>
      </xdr:nvSpPr>
      <xdr:spPr>
        <a:xfrm>
          <a:off x="19310427"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57167</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105D3C27-E594-45F1-B49A-72C2F8C23EF2}"/>
            </a:ext>
          </a:extLst>
        </xdr:cNvPr>
        <xdr:cNvSpPr txBox="1"/>
      </xdr:nvSpPr>
      <xdr:spPr>
        <a:xfrm>
          <a:off x="184214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1BFA4459-3BE6-40F4-A024-FE81FA8EEE8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20D3C9E7-0E88-4534-B6D5-E36ED865D4A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42A99BE6-15A3-4B51-8136-D4F222E8530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70A53002-534B-496C-BD5E-B1A7E3E340D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D3EC7E31-500D-4C5B-8867-F5051EFE9D5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60FE1A3A-C797-425E-88E2-6AC76085A51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7DFD0DD3-D788-4A07-809A-13CFAF2666F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0A96A5AD-5ED7-4151-96C3-8819E120341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1AA120E2-26E9-4574-8C5D-88464DE8D51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3D24AF5C-BD88-4C4C-B3E6-59B5A43644A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8" name="テキスト ボックス 517">
          <a:extLst>
            <a:ext uri="{FF2B5EF4-FFF2-40B4-BE49-F238E27FC236}">
              <a16:creationId xmlns:a16="http://schemas.microsoft.com/office/drawing/2014/main" id="{510DAE4E-B117-43B9-89D9-DF5FAD93E4DF}"/>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a:extLst>
            <a:ext uri="{FF2B5EF4-FFF2-40B4-BE49-F238E27FC236}">
              <a16:creationId xmlns:a16="http://schemas.microsoft.com/office/drawing/2014/main" id="{05FE2284-14A9-426F-916E-919B05851C96}"/>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0" name="テキスト ボックス 519">
          <a:extLst>
            <a:ext uri="{FF2B5EF4-FFF2-40B4-BE49-F238E27FC236}">
              <a16:creationId xmlns:a16="http://schemas.microsoft.com/office/drawing/2014/main" id="{556EAACE-0A03-4B4B-856B-809D137B2B7D}"/>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a:extLst>
            <a:ext uri="{FF2B5EF4-FFF2-40B4-BE49-F238E27FC236}">
              <a16:creationId xmlns:a16="http://schemas.microsoft.com/office/drawing/2014/main" id="{490D7C79-E3CB-4BF7-849B-C5CCFB41553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a:extLst>
            <a:ext uri="{FF2B5EF4-FFF2-40B4-BE49-F238E27FC236}">
              <a16:creationId xmlns:a16="http://schemas.microsoft.com/office/drawing/2014/main" id="{2DB17D18-6F39-4553-B2E3-099CDF0D7614}"/>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a:extLst>
            <a:ext uri="{FF2B5EF4-FFF2-40B4-BE49-F238E27FC236}">
              <a16:creationId xmlns:a16="http://schemas.microsoft.com/office/drawing/2014/main" id="{613B3A6C-329C-4611-B185-F1BF43A2EB1C}"/>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a:extLst>
            <a:ext uri="{FF2B5EF4-FFF2-40B4-BE49-F238E27FC236}">
              <a16:creationId xmlns:a16="http://schemas.microsoft.com/office/drawing/2014/main" id="{669602AC-0BA2-44CF-AF2C-9172579F4BE7}"/>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a:extLst>
            <a:ext uri="{FF2B5EF4-FFF2-40B4-BE49-F238E27FC236}">
              <a16:creationId xmlns:a16="http://schemas.microsoft.com/office/drawing/2014/main" id="{27BCB57D-2A3F-4401-B926-BDDC7D651D06}"/>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a:extLst>
            <a:ext uri="{FF2B5EF4-FFF2-40B4-BE49-F238E27FC236}">
              <a16:creationId xmlns:a16="http://schemas.microsoft.com/office/drawing/2014/main" id="{0467B64E-8F3A-4C74-BDA2-CB8D7D1EAAB4}"/>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a:extLst>
            <a:ext uri="{FF2B5EF4-FFF2-40B4-BE49-F238E27FC236}">
              <a16:creationId xmlns:a16="http://schemas.microsoft.com/office/drawing/2014/main" id="{27FDC45A-20FC-449E-8304-7F0F88646252}"/>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a:extLst>
            <a:ext uri="{FF2B5EF4-FFF2-40B4-BE49-F238E27FC236}">
              <a16:creationId xmlns:a16="http://schemas.microsoft.com/office/drawing/2014/main" id="{A2943EAC-E034-45CA-BAB4-027DE7F7C846}"/>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915FE4B4-A889-4679-A9A2-DDD2F2ADBF6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a:extLst>
            <a:ext uri="{FF2B5EF4-FFF2-40B4-BE49-F238E27FC236}">
              <a16:creationId xmlns:a16="http://schemas.microsoft.com/office/drawing/2014/main" id="{F8FA20EA-674E-4B9B-A1D9-D7FA2102FA37}"/>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6CDFB3BE-3553-4E4B-ABDA-27A85F0A4BD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72390</xdr:rowOff>
    </xdr:from>
    <xdr:to>
      <xdr:col>85</xdr:col>
      <xdr:colOff>126364</xdr:colOff>
      <xdr:row>64</xdr:row>
      <xdr:rowOff>38100</xdr:rowOff>
    </xdr:to>
    <xdr:cxnSp macro="">
      <xdr:nvCxnSpPr>
        <xdr:cNvPr id="532" name="直線コネクタ 531">
          <a:extLst>
            <a:ext uri="{FF2B5EF4-FFF2-40B4-BE49-F238E27FC236}">
              <a16:creationId xmlns:a16="http://schemas.microsoft.com/office/drawing/2014/main" id="{8D8A214C-D7A9-4BD4-BB3D-B80704756ED1}"/>
            </a:ext>
          </a:extLst>
        </xdr:cNvPr>
        <xdr:cNvCxnSpPr/>
      </xdr:nvCxnSpPr>
      <xdr:spPr>
        <a:xfrm flipV="1">
          <a:off x="16318864" y="95021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41927</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516F1563-7168-4F3E-BA6E-A86EF16B968C}"/>
            </a:ext>
          </a:extLst>
        </xdr:cNvPr>
        <xdr:cNvSpPr txBox="1"/>
      </xdr:nvSpPr>
      <xdr:spPr>
        <a:xfrm>
          <a:off x="16357600"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38100</xdr:rowOff>
    </xdr:from>
    <xdr:to>
      <xdr:col>86</xdr:col>
      <xdr:colOff>25400</xdr:colOff>
      <xdr:row>64</xdr:row>
      <xdr:rowOff>38100</xdr:rowOff>
    </xdr:to>
    <xdr:cxnSp macro="">
      <xdr:nvCxnSpPr>
        <xdr:cNvPr id="534" name="直線コネクタ 533">
          <a:extLst>
            <a:ext uri="{FF2B5EF4-FFF2-40B4-BE49-F238E27FC236}">
              <a16:creationId xmlns:a16="http://schemas.microsoft.com/office/drawing/2014/main" id="{833D2784-0713-404B-9685-6FAF592220A7}"/>
            </a:ext>
          </a:extLst>
        </xdr:cNvPr>
        <xdr:cNvCxnSpPr/>
      </xdr:nvCxnSpPr>
      <xdr:spPr>
        <a:xfrm>
          <a:off x="16230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19067</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181E5ABF-5908-44CC-9924-028F931800B5}"/>
            </a:ext>
          </a:extLst>
        </xdr:cNvPr>
        <xdr:cNvSpPr txBox="1"/>
      </xdr:nvSpPr>
      <xdr:spPr>
        <a:xfrm>
          <a:off x="16357600" y="927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72390</xdr:rowOff>
    </xdr:from>
    <xdr:to>
      <xdr:col>86</xdr:col>
      <xdr:colOff>25400</xdr:colOff>
      <xdr:row>55</xdr:row>
      <xdr:rowOff>72390</xdr:rowOff>
    </xdr:to>
    <xdr:cxnSp macro="">
      <xdr:nvCxnSpPr>
        <xdr:cNvPr id="536" name="直線コネクタ 535">
          <a:extLst>
            <a:ext uri="{FF2B5EF4-FFF2-40B4-BE49-F238E27FC236}">
              <a16:creationId xmlns:a16="http://schemas.microsoft.com/office/drawing/2014/main" id="{DFE92176-BCE3-42D2-A63B-8F4B06AC33D0}"/>
            </a:ext>
          </a:extLst>
        </xdr:cNvPr>
        <xdr:cNvCxnSpPr/>
      </xdr:nvCxnSpPr>
      <xdr:spPr>
        <a:xfrm>
          <a:off x="16230600" y="950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132097</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79EE990E-7685-4828-9DC1-97DACDB9C603}"/>
            </a:ext>
          </a:extLst>
        </xdr:cNvPr>
        <xdr:cNvSpPr txBox="1"/>
      </xdr:nvSpPr>
      <xdr:spPr>
        <a:xfrm>
          <a:off x="16357600" y="1024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109220</xdr:rowOff>
    </xdr:from>
    <xdr:to>
      <xdr:col>85</xdr:col>
      <xdr:colOff>177800</xdr:colOff>
      <xdr:row>61</xdr:row>
      <xdr:rowOff>39370</xdr:rowOff>
    </xdr:to>
    <xdr:sp macro="" textlink="">
      <xdr:nvSpPr>
        <xdr:cNvPr id="538" name="フローチャート: 判断 537">
          <a:extLst>
            <a:ext uri="{FF2B5EF4-FFF2-40B4-BE49-F238E27FC236}">
              <a16:creationId xmlns:a16="http://schemas.microsoft.com/office/drawing/2014/main" id="{A699CEED-567D-4E7B-8CAA-FAFEB502E84F}"/>
            </a:ext>
          </a:extLst>
        </xdr:cNvPr>
        <xdr:cNvSpPr/>
      </xdr:nvSpPr>
      <xdr:spPr>
        <a:xfrm>
          <a:off x="16268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120650</xdr:rowOff>
    </xdr:from>
    <xdr:to>
      <xdr:col>81</xdr:col>
      <xdr:colOff>101600</xdr:colOff>
      <xdr:row>61</xdr:row>
      <xdr:rowOff>50800</xdr:rowOff>
    </xdr:to>
    <xdr:sp macro="" textlink="">
      <xdr:nvSpPr>
        <xdr:cNvPr id="539" name="フローチャート: 判断 538">
          <a:extLst>
            <a:ext uri="{FF2B5EF4-FFF2-40B4-BE49-F238E27FC236}">
              <a16:creationId xmlns:a16="http://schemas.microsoft.com/office/drawing/2014/main" id="{5100F18D-BC93-4965-955D-7A8FA6316673}"/>
            </a:ext>
          </a:extLst>
        </xdr:cNvPr>
        <xdr:cNvSpPr/>
      </xdr:nvSpPr>
      <xdr:spPr>
        <a:xfrm>
          <a:off x="15430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101600</xdr:rowOff>
    </xdr:from>
    <xdr:to>
      <xdr:col>76</xdr:col>
      <xdr:colOff>165100</xdr:colOff>
      <xdr:row>61</xdr:row>
      <xdr:rowOff>31750</xdr:rowOff>
    </xdr:to>
    <xdr:sp macro="" textlink="">
      <xdr:nvSpPr>
        <xdr:cNvPr id="540" name="フローチャート: 判断 539">
          <a:extLst>
            <a:ext uri="{FF2B5EF4-FFF2-40B4-BE49-F238E27FC236}">
              <a16:creationId xmlns:a16="http://schemas.microsoft.com/office/drawing/2014/main" id="{54C93778-EA3B-4290-8285-6D93089F3AA6}"/>
            </a:ext>
          </a:extLst>
        </xdr:cNvPr>
        <xdr:cNvSpPr/>
      </xdr:nvSpPr>
      <xdr:spPr>
        <a:xfrm>
          <a:off x="14541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105410</xdr:rowOff>
    </xdr:from>
    <xdr:to>
      <xdr:col>72</xdr:col>
      <xdr:colOff>38100</xdr:colOff>
      <xdr:row>61</xdr:row>
      <xdr:rowOff>35560</xdr:rowOff>
    </xdr:to>
    <xdr:sp macro="" textlink="">
      <xdr:nvSpPr>
        <xdr:cNvPr id="541" name="フローチャート: 判断 540">
          <a:extLst>
            <a:ext uri="{FF2B5EF4-FFF2-40B4-BE49-F238E27FC236}">
              <a16:creationId xmlns:a16="http://schemas.microsoft.com/office/drawing/2014/main" id="{05ECEFE0-5E02-4BC8-91BE-313A92BAF6D0}"/>
            </a:ext>
          </a:extLst>
        </xdr:cNvPr>
        <xdr:cNvSpPr/>
      </xdr:nvSpPr>
      <xdr:spPr>
        <a:xfrm>
          <a:off x="136525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132080</xdr:rowOff>
    </xdr:from>
    <xdr:to>
      <xdr:col>67</xdr:col>
      <xdr:colOff>101600</xdr:colOff>
      <xdr:row>61</xdr:row>
      <xdr:rowOff>62230</xdr:rowOff>
    </xdr:to>
    <xdr:sp macro="" textlink="">
      <xdr:nvSpPr>
        <xdr:cNvPr id="542" name="フローチャート: 判断 541">
          <a:extLst>
            <a:ext uri="{FF2B5EF4-FFF2-40B4-BE49-F238E27FC236}">
              <a16:creationId xmlns:a16="http://schemas.microsoft.com/office/drawing/2014/main" id="{67449B9C-5B41-496A-8323-0A3D3C6DDD3C}"/>
            </a:ext>
          </a:extLst>
        </xdr:cNvPr>
        <xdr:cNvSpPr/>
      </xdr:nvSpPr>
      <xdr:spPr>
        <a:xfrm>
          <a:off x="12763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FBA8ABDD-6411-4C68-9F47-9AB268D77C2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3BDD5D9B-DCFD-413B-951D-D43B9FE0F87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F31A2AF8-85D1-4C2F-8800-52420A2A54E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679565B1-1006-423D-A1E1-83F6D4BFD09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A9F2E261-485A-4686-8B81-9B744FE67BA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59690</xdr:rowOff>
    </xdr:from>
    <xdr:to>
      <xdr:col>85</xdr:col>
      <xdr:colOff>177800</xdr:colOff>
      <xdr:row>62</xdr:row>
      <xdr:rowOff>161290</xdr:rowOff>
    </xdr:to>
    <xdr:sp macro="" textlink="">
      <xdr:nvSpPr>
        <xdr:cNvPr id="548" name="楕円 547">
          <a:extLst>
            <a:ext uri="{FF2B5EF4-FFF2-40B4-BE49-F238E27FC236}">
              <a16:creationId xmlns:a16="http://schemas.microsoft.com/office/drawing/2014/main" id="{DE321E97-9EF0-4A59-8B8F-4EACFC98A695}"/>
            </a:ext>
          </a:extLst>
        </xdr:cNvPr>
        <xdr:cNvSpPr/>
      </xdr:nvSpPr>
      <xdr:spPr>
        <a:xfrm>
          <a:off x="162687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38117</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60E12635-FE7A-4E0D-8A2C-94CA76BF477C}"/>
            </a:ext>
          </a:extLst>
        </xdr:cNvPr>
        <xdr:cNvSpPr txBox="1"/>
      </xdr:nvSpPr>
      <xdr:spPr>
        <a:xfrm>
          <a:off x="16357600" y="1066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2540</xdr:rowOff>
    </xdr:from>
    <xdr:to>
      <xdr:col>81</xdr:col>
      <xdr:colOff>101600</xdr:colOff>
      <xdr:row>62</xdr:row>
      <xdr:rowOff>104140</xdr:rowOff>
    </xdr:to>
    <xdr:sp macro="" textlink="">
      <xdr:nvSpPr>
        <xdr:cNvPr id="550" name="楕円 549">
          <a:extLst>
            <a:ext uri="{FF2B5EF4-FFF2-40B4-BE49-F238E27FC236}">
              <a16:creationId xmlns:a16="http://schemas.microsoft.com/office/drawing/2014/main" id="{FC00BF78-6A4C-4B2D-8FB3-BD03B82326DC}"/>
            </a:ext>
          </a:extLst>
        </xdr:cNvPr>
        <xdr:cNvSpPr/>
      </xdr:nvSpPr>
      <xdr:spPr>
        <a:xfrm>
          <a:off x="15430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53340</xdr:rowOff>
    </xdr:from>
    <xdr:to>
      <xdr:col>85</xdr:col>
      <xdr:colOff>127000</xdr:colOff>
      <xdr:row>62</xdr:row>
      <xdr:rowOff>110490</xdr:rowOff>
    </xdr:to>
    <xdr:cxnSp macro="">
      <xdr:nvCxnSpPr>
        <xdr:cNvPr id="551" name="直線コネクタ 550">
          <a:extLst>
            <a:ext uri="{FF2B5EF4-FFF2-40B4-BE49-F238E27FC236}">
              <a16:creationId xmlns:a16="http://schemas.microsoft.com/office/drawing/2014/main" id="{7A0093C4-0945-4547-8077-34F17F527E92}"/>
            </a:ext>
          </a:extLst>
        </xdr:cNvPr>
        <xdr:cNvCxnSpPr/>
      </xdr:nvCxnSpPr>
      <xdr:spPr>
        <a:xfrm>
          <a:off x="15481300" y="1068324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2540</xdr:rowOff>
    </xdr:from>
    <xdr:to>
      <xdr:col>76</xdr:col>
      <xdr:colOff>165100</xdr:colOff>
      <xdr:row>62</xdr:row>
      <xdr:rowOff>104140</xdr:rowOff>
    </xdr:to>
    <xdr:sp macro="" textlink="">
      <xdr:nvSpPr>
        <xdr:cNvPr id="552" name="楕円 551">
          <a:extLst>
            <a:ext uri="{FF2B5EF4-FFF2-40B4-BE49-F238E27FC236}">
              <a16:creationId xmlns:a16="http://schemas.microsoft.com/office/drawing/2014/main" id="{7B8A073A-163A-44C7-A8F9-03BF9FDD3329}"/>
            </a:ext>
          </a:extLst>
        </xdr:cNvPr>
        <xdr:cNvSpPr/>
      </xdr:nvSpPr>
      <xdr:spPr>
        <a:xfrm>
          <a:off x="14541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53340</xdr:rowOff>
    </xdr:from>
    <xdr:to>
      <xdr:col>81</xdr:col>
      <xdr:colOff>50800</xdr:colOff>
      <xdr:row>62</xdr:row>
      <xdr:rowOff>53340</xdr:rowOff>
    </xdr:to>
    <xdr:cxnSp macro="">
      <xdr:nvCxnSpPr>
        <xdr:cNvPr id="553" name="直線コネクタ 552">
          <a:extLst>
            <a:ext uri="{FF2B5EF4-FFF2-40B4-BE49-F238E27FC236}">
              <a16:creationId xmlns:a16="http://schemas.microsoft.com/office/drawing/2014/main" id="{1A5DADCA-E911-4B04-90DB-5BB7EA9D23A6}"/>
            </a:ext>
          </a:extLst>
        </xdr:cNvPr>
        <xdr:cNvCxnSpPr/>
      </xdr:nvCxnSpPr>
      <xdr:spPr>
        <a:xfrm>
          <a:off x="14592300" y="10683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128270</xdr:rowOff>
    </xdr:from>
    <xdr:to>
      <xdr:col>72</xdr:col>
      <xdr:colOff>38100</xdr:colOff>
      <xdr:row>62</xdr:row>
      <xdr:rowOff>58420</xdr:rowOff>
    </xdr:to>
    <xdr:sp macro="" textlink="">
      <xdr:nvSpPr>
        <xdr:cNvPr id="554" name="楕円 553">
          <a:extLst>
            <a:ext uri="{FF2B5EF4-FFF2-40B4-BE49-F238E27FC236}">
              <a16:creationId xmlns:a16="http://schemas.microsoft.com/office/drawing/2014/main" id="{16068F62-51BE-4162-AA36-304781FD1824}"/>
            </a:ext>
          </a:extLst>
        </xdr:cNvPr>
        <xdr:cNvSpPr/>
      </xdr:nvSpPr>
      <xdr:spPr>
        <a:xfrm>
          <a:off x="136525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7620</xdr:rowOff>
    </xdr:from>
    <xdr:to>
      <xdr:col>76</xdr:col>
      <xdr:colOff>114300</xdr:colOff>
      <xdr:row>62</xdr:row>
      <xdr:rowOff>53340</xdr:rowOff>
    </xdr:to>
    <xdr:cxnSp macro="">
      <xdr:nvCxnSpPr>
        <xdr:cNvPr id="555" name="直線コネクタ 554">
          <a:extLst>
            <a:ext uri="{FF2B5EF4-FFF2-40B4-BE49-F238E27FC236}">
              <a16:creationId xmlns:a16="http://schemas.microsoft.com/office/drawing/2014/main" id="{E763F410-F146-41D2-AC75-EDDA4D93A517}"/>
            </a:ext>
          </a:extLst>
        </xdr:cNvPr>
        <xdr:cNvCxnSpPr/>
      </xdr:nvCxnSpPr>
      <xdr:spPr>
        <a:xfrm>
          <a:off x="13703300" y="10637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71120</xdr:rowOff>
    </xdr:from>
    <xdr:to>
      <xdr:col>67</xdr:col>
      <xdr:colOff>101600</xdr:colOff>
      <xdr:row>62</xdr:row>
      <xdr:rowOff>1270</xdr:rowOff>
    </xdr:to>
    <xdr:sp macro="" textlink="">
      <xdr:nvSpPr>
        <xdr:cNvPr id="556" name="楕円 555">
          <a:extLst>
            <a:ext uri="{FF2B5EF4-FFF2-40B4-BE49-F238E27FC236}">
              <a16:creationId xmlns:a16="http://schemas.microsoft.com/office/drawing/2014/main" id="{950EEFE5-EDAE-4397-BACE-14A37C2464AC}"/>
            </a:ext>
          </a:extLst>
        </xdr:cNvPr>
        <xdr:cNvSpPr/>
      </xdr:nvSpPr>
      <xdr:spPr>
        <a:xfrm>
          <a:off x="127635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121920</xdr:rowOff>
    </xdr:from>
    <xdr:to>
      <xdr:col>71</xdr:col>
      <xdr:colOff>177800</xdr:colOff>
      <xdr:row>62</xdr:row>
      <xdr:rowOff>7620</xdr:rowOff>
    </xdr:to>
    <xdr:cxnSp macro="">
      <xdr:nvCxnSpPr>
        <xdr:cNvPr id="557" name="直線コネクタ 556">
          <a:extLst>
            <a:ext uri="{FF2B5EF4-FFF2-40B4-BE49-F238E27FC236}">
              <a16:creationId xmlns:a16="http://schemas.microsoft.com/office/drawing/2014/main" id="{FED4B5A2-0ABE-4C41-BE68-F483571066D8}"/>
            </a:ext>
          </a:extLst>
        </xdr:cNvPr>
        <xdr:cNvCxnSpPr/>
      </xdr:nvCxnSpPr>
      <xdr:spPr>
        <a:xfrm>
          <a:off x="12814300" y="105803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67327</xdr:rowOff>
    </xdr:from>
    <xdr:ext cx="405111" cy="259045"/>
    <xdr:sp macro="" textlink="">
      <xdr:nvSpPr>
        <xdr:cNvPr id="558" name="n_1aveValue【学校施設】&#10;有形固定資産減価償却率">
          <a:extLst>
            <a:ext uri="{FF2B5EF4-FFF2-40B4-BE49-F238E27FC236}">
              <a16:creationId xmlns:a16="http://schemas.microsoft.com/office/drawing/2014/main" id="{F9904B6C-5F9D-4B83-8710-1D63F6D53C5B}"/>
            </a:ext>
          </a:extLst>
        </xdr:cNvPr>
        <xdr:cNvSpPr txBox="1"/>
      </xdr:nvSpPr>
      <xdr:spPr>
        <a:xfrm>
          <a:off x="152660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48277</xdr:rowOff>
    </xdr:from>
    <xdr:ext cx="405111" cy="259045"/>
    <xdr:sp macro="" textlink="">
      <xdr:nvSpPr>
        <xdr:cNvPr id="559" name="n_2aveValue【学校施設】&#10;有形固定資産減価償却率">
          <a:extLst>
            <a:ext uri="{FF2B5EF4-FFF2-40B4-BE49-F238E27FC236}">
              <a16:creationId xmlns:a16="http://schemas.microsoft.com/office/drawing/2014/main" id="{68F5A347-FFE5-4FCD-8CB3-740388DD887B}"/>
            </a:ext>
          </a:extLst>
        </xdr:cNvPr>
        <xdr:cNvSpPr txBox="1"/>
      </xdr:nvSpPr>
      <xdr:spPr>
        <a:xfrm>
          <a:off x="14389744" y="1016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52087</xdr:rowOff>
    </xdr:from>
    <xdr:ext cx="405111" cy="259045"/>
    <xdr:sp macro="" textlink="">
      <xdr:nvSpPr>
        <xdr:cNvPr id="560" name="n_3aveValue【学校施設】&#10;有形固定資産減価償却率">
          <a:extLst>
            <a:ext uri="{FF2B5EF4-FFF2-40B4-BE49-F238E27FC236}">
              <a16:creationId xmlns:a16="http://schemas.microsoft.com/office/drawing/2014/main" id="{E49109A8-F649-45BA-A329-256BAB321C7B}"/>
            </a:ext>
          </a:extLst>
        </xdr:cNvPr>
        <xdr:cNvSpPr txBox="1"/>
      </xdr:nvSpPr>
      <xdr:spPr>
        <a:xfrm>
          <a:off x="13500744" y="1016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78757</xdr:rowOff>
    </xdr:from>
    <xdr:ext cx="405111" cy="259045"/>
    <xdr:sp macro="" textlink="">
      <xdr:nvSpPr>
        <xdr:cNvPr id="561" name="n_4aveValue【学校施設】&#10;有形固定資産減価償却率">
          <a:extLst>
            <a:ext uri="{FF2B5EF4-FFF2-40B4-BE49-F238E27FC236}">
              <a16:creationId xmlns:a16="http://schemas.microsoft.com/office/drawing/2014/main" id="{66A79A8A-385F-4C17-90B0-35E0751F5585}"/>
            </a:ext>
          </a:extLst>
        </xdr:cNvPr>
        <xdr:cNvSpPr txBox="1"/>
      </xdr:nvSpPr>
      <xdr:spPr>
        <a:xfrm>
          <a:off x="126117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95267</xdr:rowOff>
    </xdr:from>
    <xdr:ext cx="405111" cy="259045"/>
    <xdr:sp macro="" textlink="">
      <xdr:nvSpPr>
        <xdr:cNvPr id="562" name="n_1mainValue【学校施設】&#10;有形固定資産減価償却率">
          <a:extLst>
            <a:ext uri="{FF2B5EF4-FFF2-40B4-BE49-F238E27FC236}">
              <a16:creationId xmlns:a16="http://schemas.microsoft.com/office/drawing/2014/main" id="{23B6284A-B544-45DF-8A3E-D08F1ED20868}"/>
            </a:ext>
          </a:extLst>
        </xdr:cNvPr>
        <xdr:cNvSpPr txBox="1"/>
      </xdr:nvSpPr>
      <xdr:spPr>
        <a:xfrm>
          <a:off x="15266044"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95267</xdr:rowOff>
    </xdr:from>
    <xdr:ext cx="405111" cy="259045"/>
    <xdr:sp macro="" textlink="">
      <xdr:nvSpPr>
        <xdr:cNvPr id="563" name="n_2mainValue【学校施設】&#10;有形固定資産減価償却率">
          <a:extLst>
            <a:ext uri="{FF2B5EF4-FFF2-40B4-BE49-F238E27FC236}">
              <a16:creationId xmlns:a16="http://schemas.microsoft.com/office/drawing/2014/main" id="{E90E1785-A26A-4A71-BE03-FE0650024160}"/>
            </a:ext>
          </a:extLst>
        </xdr:cNvPr>
        <xdr:cNvSpPr txBox="1"/>
      </xdr:nvSpPr>
      <xdr:spPr>
        <a:xfrm>
          <a:off x="14389744"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49547</xdr:rowOff>
    </xdr:from>
    <xdr:ext cx="405111" cy="259045"/>
    <xdr:sp macro="" textlink="">
      <xdr:nvSpPr>
        <xdr:cNvPr id="564" name="n_3mainValue【学校施設】&#10;有形固定資産減価償却率">
          <a:extLst>
            <a:ext uri="{FF2B5EF4-FFF2-40B4-BE49-F238E27FC236}">
              <a16:creationId xmlns:a16="http://schemas.microsoft.com/office/drawing/2014/main" id="{E4EFD90F-A655-4AA5-BF74-49EF78AD618A}"/>
            </a:ext>
          </a:extLst>
        </xdr:cNvPr>
        <xdr:cNvSpPr txBox="1"/>
      </xdr:nvSpPr>
      <xdr:spPr>
        <a:xfrm>
          <a:off x="13500744"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163847</xdr:rowOff>
    </xdr:from>
    <xdr:ext cx="405111" cy="259045"/>
    <xdr:sp macro="" textlink="">
      <xdr:nvSpPr>
        <xdr:cNvPr id="565" name="n_4mainValue【学校施設】&#10;有形固定資産減価償却率">
          <a:extLst>
            <a:ext uri="{FF2B5EF4-FFF2-40B4-BE49-F238E27FC236}">
              <a16:creationId xmlns:a16="http://schemas.microsoft.com/office/drawing/2014/main" id="{48F66441-0CA0-43FB-9387-423BF8D0681F}"/>
            </a:ext>
          </a:extLst>
        </xdr:cNvPr>
        <xdr:cNvSpPr txBox="1"/>
      </xdr:nvSpPr>
      <xdr:spPr>
        <a:xfrm>
          <a:off x="12611744"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AE7B5001-F917-45CA-9B96-40823EBB041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96612C41-6ED9-4C8E-B408-0FEEFBC0AC9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55414E4A-EB68-4ABB-843F-0F8ECE3411E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3F8AC654-2749-469E-98B3-C47239B7D9A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28E752A1-A20D-4A70-AEF9-7E399AF4D21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AA268497-7582-4882-ABF0-9F3BDCBE148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7436122A-0F16-4767-8296-E76A31E009D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49510409-1D7A-4EAE-8EA2-D45E1828E3B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3974DB68-F504-4D50-9299-0C92E9EF470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33DDA23B-AE14-4000-9B9D-1B0D19913C6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a:extLst>
            <a:ext uri="{FF2B5EF4-FFF2-40B4-BE49-F238E27FC236}">
              <a16:creationId xmlns:a16="http://schemas.microsoft.com/office/drawing/2014/main" id="{E81B85FD-E143-4F9C-B33E-22FA4CCFA3F6}"/>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7" name="直線コネクタ 576">
          <a:extLst>
            <a:ext uri="{FF2B5EF4-FFF2-40B4-BE49-F238E27FC236}">
              <a16:creationId xmlns:a16="http://schemas.microsoft.com/office/drawing/2014/main" id="{A48CACB2-C639-4618-82CC-2022A1D8A5C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8" name="テキスト ボックス 577">
          <a:extLst>
            <a:ext uri="{FF2B5EF4-FFF2-40B4-BE49-F238E27FC236}">
              <a16:creationId xmlns:a16="http://schemas.microsoft.com/office/drawing/2014/main" id="{728FA516-2399-461B-9A32-BD8E56421382}"/>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9" name="直線コネクタ 578">
          <a:extLst>
            <a:ext uri="{FF2B5EF4-FFF2-40B4-BE49-F238E27FC236}">
              <a16:creationId xmlns:a16="http://schemas.microsoft.com/office/drawing/2014/main" id="{E1495E1D-20D9-4FA4-A883-638EF45ACB6F}"/>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0" name="テキスト ボックス 579">
          <a:extLst>
            <a:ext uri="{FF2B5EF4-FFF2-40B4-BE49-F238E27FC236}">
              <a16:creationId xmlns:a16="http://schemas.microsoft.com/office/drawing/2014/main" id="{6820EE2F-26DD-43A4-8AD1-9849779F3349}"/>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1" name="直線コネクタ 580">
          <a:extLst>
            <a:ext uri="{FF2B5EF4-FFF2-40B4-BE49-F238E27FC236}">
              <a16:creationId xmlns:a16="http://schemas.microsoft.com/office/drawing/2014/main" id="{E420CF1B-D1F1-44BB-B117-9B240C06D1FB}"/>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2" name="テキスト ボックス 581">
          <a:extLst>
            <a:ext uri="{FF2B5EF4-FFF2-40B4-BE49-F238E27FC236}">
              <a16:creationId xmlns:a16="http://schemas.microsoft.com/office/drawing/2014/main" id="{A541477E-6E36-4454-A048-377E6A5F83AF}"/>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3" name="直線コネクタ 582">
          <a:extLst>
            <a:ext uri="{FF2B5EF4-FFF2-40B4-BE49-F238E27FC236}">
              <a16:creationId xmlns:a16="http://schemas.microsoft.com/office/drawing/2014/main" id="{EC053DC6-B7F5-47F6-BC10-D1A7C8BBB4EF}"/>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4" name="テキスト ボックス 583">
          <a:extLst>
            <a:ext uri="{FF2B5EF4-FFF2-40B4-BE49-F238E27FC236}">
              <a16:creationId xmlns:a16="http://schemas.microsoft.com/office/drawing/2014/main" id="{5C5B464C-BA77-4EBE-BDC0-3F13F3C82273}"/>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5" name="直線コネクタ 584">
          <a:extLst>
            <a:ext uri="{FF2B5EF4-FFF2-40B4-BE49-F238E27FC236}">
              <a16:creationId xmlns:a16="http://schemas.microsoft.com/office/drawing/2014/main" id="{55A24508-F018-44F1-AA39-56EBCEEE2F7F}"/>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6" name="テキスト ボックス 585">
          <a:extLst>
            <a:ext uri="{FF2B5EF4-FFF2-40B4-BE49-F238E27FC236}">
              <a16:creationId xmlns:a16="http://schemas.microsoft.com/office/drawing/2014/main" id="{1E37F81B-E5AD-40A7-A18B-1D29D72076CD}"/>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7" name="直線コネクタ 586">
          <a:extLst>
            <a:ext uri="{FF2B5EF4-FFF2-40B4-BE49-F238E27FC236}">
              <a16:creationId xmlns:a16="http://schemas.microsoft.com/office/drawing/2014/main" id="{F7FE903D-8BBF-4BA0-938A-DFAE195A3C71}"/>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8" name="テキスト ボックス 587">
          <a:extLst>
            <a:ext uri="{FF2B5EF4-FFF2-40B4-BE49-F238E27FC236}">
              <a16:creationId xmlns:a16="http://schemas.microsoft.com/office/drawing/2014/main" id="{D09884A7-91AA-4645-B4E0-22D0761918A5}"/>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37BF1F8A-861F-4235-B4D3-67C1286D335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a:extLst>
            <a:ext uri="{FF2B5EF4-FFF2-40B4-BE49-F238E27FC236}">
              <a16:creationId xmlns:a16="http://schemas.microsoft.com/office/drawing/2014/main" id="{FC9CB144-A8BD-4D37-8743-9E620EC57C1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3F350671-1EFF-4D8A-9A17-6DD5CB0C9C6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158387</xdr:rowOff>
    </xdr:from>
    <xdr:to>
      <xdr:col>116</xdr:col>
      <xdr:colOff>62864</xdr:colOff>
      <xdr:row>63</xdr:row>
      <xdr:rowOff>89807</xdr:rowOff>
    </xdr:to>
    <xdr:cxnSp macro="">
      <xdr:nvCxnSpPr>
        <xdr:cNvPr id="592" name="直線コネクタ 591">
          <a:extLst>
            <a:ext uri="{FF2B5EF4-FFF2-40B4-BE49-F238E27FC236}">
              <a16:creationId xmlns:a16="http://schemas.microsoft.com/office/drawing/2014/main" id="{F2CBE137-C38E-4E6C-8B00-3A0A17874FFB}"/>
            </a:ext>
          </a:extLst>
        </xdr:cNvPr>
        <xdr:cNvCxnSpPr/>
      </xdr:nvCxnSpPr>
      <xdr:spPr>
        <a:xfrm flipV="1">
          <a:off x="22160864" y="9588137"/>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93634</xdr:rowOff>
    </xdr:from>
    <xdr:ext cx="469744" cy="259045"/>
    <xdr:sp macro="" textlink="">
      <xdr:nvSpPr>
        <xdr:cNvPr id="593" name="【学校施設】&#10;一人当たり面積最小値テキスト">
          <a:extLst>
            <a:ext uri="{FF2B5EF4-FFF2-40B4-BE49-F238E27FC236}">
              <a16:creationId xmlns:a16="http://schemas.microsoft.com/office/drawing/2014/main" id="{97137B54-2AC2-40FA-B796-45F1AFBEADEF}"/>
            </a:ext>
          </a:extLst>
        </xdr:cNvPr>
        <xdr:cNvSpPr txBox="1"/>
      </xdr:nvSpPr>
      <xdr:spPr>
        <a:xfrm>
          <a:off x="22199600"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594" name="直線コネクタ 593">
          <a:extLst>
            <a:ext uri="{FF2B5EF4-FFF2-40B4-BE49-F238E27FC236}">
              <a16:creationId xmlns:a16="http://schemas.microsoft.com/office/drawing/2014/main" id="{FA167ADE-993E-4D0A-802D-F4A70BF74D31}"/>
            </a:ext>
          </a:extLst>
        </xdr:cNvPr>
        <xdr:cNvCxnSpPr/>
      </xdr:nvCxnSpPr>
      <xdr:spPr>
        <a:xfrm>
          <a:off x="22072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105064</xdr:rowOff>
    </xdr:from>
    <xdr:ext cx="469744" cy="259045"/>
    <xdr:sp macro="" textlink="">
      <xdr:nvSpPr>
        <xdr:cNvPr id="595" name="【学校施設】&#10;一人当たり面積最大値テキスト">
          <a:extLst>
            <a:ext uri="{FF2B5EF4-FFF2-40B4-BE49-F238E27FC236}">
              <a16:creationId xmlns:a16="http://schemas.microsoft.com/office/drawing/2014/main" id="{F6CD48C6-CCC1-42E9-892F-04E7F514CEE5}"/>
            </a:ext>
          </a:extLst>
        </xdr:cNvPr>
        <xdr:cNvSpPr txBox="1"/>
      </xdr:nvSpPr>
      <xdr:spPr>
        <a:xfrm>
          <a:off x="22199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158387</xdr:rowOff>
    </xdr:from>
    <xdr:to>
      <xdr:col>116</xdr:col>
      <xdr:colOff>152400</xdr:colOff>
      <xdr:row>55</xdr:row>
      <xdr:rowOff>158387</xdr:rowOff>
    </xdr:to>
    <xdr:cxnSp macro="">
      <xdr:nvCxnSpPr>
        <xdr:cNvPr id="596" name="直線コネクタ 595">
          <a:extLst>
            <a:ext uri="{FF2B5EF4-FFF2-40B4-BE49-F238E27FC236}">
              <a16:creationId xmlns:a16="http://schemas.microsoft.com/office/drawing/2014/main" id="{8D73A94C-81A6-4C89-90C5-5F28D4445264}"/>
            </a:ext>
          </a:extLst>
        </xdr:cNvPr>
        <xdr:cNvCxnSpPr/>
      </xdr:nvCxnSpPr>
      <xdr:spPr>
        <a:xfrm>
          <a:off x="22072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107604</xdr:rowOff>
    </xdr:from>
    <xdr:ext cx="469744" cy="259045"/>
    <xdr:sp macro="" textlink="">
      <xdr:nvSpPr>
        <xdr:cNvPr id="597" name="【学校施設】&#10;一人当たり面積平均値テキスト">
          <a:extLst>
            <a:ext uri="{FF2B5EF4-FFF2-40B4-BE49-F238E27FC236}">
              <a16:creationId xmlns:a16="http://schemas.microsoft.com/office/drawing/2014/main" id="{8E72AA97-D970-491D-A0F6-551245B901E5}"/>
            </a:ext>
          </a:extLst>
        </xdr:cNvPr>
        <xdr:cNvSpPr txBox="1"/>
      </xdr:nvSpPr>
      <xdr:spPr>
        <a:xfrm>
          <a:off x="22199600" y="10051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84727</xdr:rowOff>
    </xdr:from>
    <xdr:to>
      <xdr:col>116</xdr:col>
      <xdr:colOff>114300</xdr:colOff>
      <xdr:row>60</xdr:row>
      <xdr:rowOff>14877</xdr:rowOff>
    </xdr:to>
    <xdr:sp macro="" textlink="">
      <xdr:nvSpPr>
        <xdr:cNvPr id="598" name="フローチャート: 判断 597">
          <a:extLst>
            <a:ext uri="{FF2B5EF4-FFF2-40B4-BE49-F238E27FC236}">
              <a16:creationId xmlns:a16="http://schemas.microsoft.com/office/drawing/2014/main" id="{F9C1DF4B-2A32-423C-93AC-3460401A8212}"/>
            </a:ext>
          </a:extLst>
        </xdr:cNvPr>
        <xdr:cNvSpPr/>
      </xdr:nvSpPr>
      <xdr:spPr>
        <a:xfrm>
          <a:off x="221107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102688</xdr:rowOff>
    </xdr:from>
    <xdr:to>
      <xdr:col>112</xdr:col>
      <xdr:colOff>38100</xdr:colOff>
      <xdr:row>60</xdr:row>
      <xdr:rowOff>32838</xdr:rowOff>
    </xdr:to>
    <xdr:sp macro="" textlink="">
      <xdr:nvSpPr>
        <xdr:cNvPr id="599" name="フローチャート: 判断 598">
          <a:extLst>
            <a:ext uri="{FF2B5EF4-FFF2-40B4-BE49-F238E27FC236}">
              <a16:creationId xmlns:a16="http://schemas.microsoft.com/office/drawing/2014/main" id="{86A3E9DE-7A0D-4D19-8F28-690AF13D29AE}"/>
            </a:ext>
          </a:extLst>
        </xdr:cNvPr>
        <xdr:cNvSpPr/>
      </xdr:nvSpPr>
      <xdr:spPr>
        <a:xfrm>
          <a:off x="21272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164737</xdr:rowOff>
    </xdr:from>
    <xdr:to>
      <xdr:col>107</xdr:col>
      <xdr:colOff>101600</xdr:colOff>
      <xdr:row>59</xdr:row>
      <xdr:rowOff>94887</xdr:rowOff>
    </xdr:to>
    <xdr:sp macro="" textlink="">
      <xdr:nvSpPr>
        <xdr:cNvPr id="600" name="フローチャート: 判断 599">
          <a:extLst>
            <a:ext uri="{FF2B5EF4-FFF2-40B4-BE49-F238E27FC236}">
              <a16:creationId xmlns:a16="http://schemas.microsoft.com/office/drawing/2014/main" id="{DE64A3DE-F40A-4A3A-AA23-64F28D662A73}"/>
            </a:ext>
          </a:extLst>
        </xdr:cNvPr>
        <xdr:cNvSpPr/>
      </xdr:nvSpPr>
      <xdr:spPr>
        <a:xfrm>
          <a:off x="203835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55335</xdr:rowOff>
    </xdr:from>
    <xdr:to>
      <xdr:col>102</xdr:col>
      <xdr:colOff>165100</xdr:colOff>
      <xdr:row>59</xdr:row>
      <xdr:rowOff>156935</xdr:rowOff>
    </xdr:to>
    <xdr:sp macro="" textlink="">
      <xdr:nvSpPr>
        <xdr:cNvPr id="601" name="フローチャート: 判断 600">
          <a:extLst>
            <a:ext uri="{FF2B5EF4-FFF2-40B4-BE49-F238E27FC236}">
              <a16:creationId xmlns:a16="http://schemas.microsoft.com/office/drawing/2014/main" id="{2A9BC11E-1182-46F8-89B3-418A01C5CCE6}"/>
            </a:ext>
          </a:extLst>
        </xdr:cNvPr>
        <xdr:cNvSpPr/>
      </xdr:nvSpPr>
      <xdr:spPr>
        <a:xfrm>
          <a:off x="19494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27577</xdr:rowOff>
    </xdr:from>
    <xdr:to>
      <xdr:col>98</xdr:col>
      <xdr:colOff>38100</xdr:colOff>
      <xdr:row>60</xdr:row>
      <xdr:rowOff>129177</xdr:rowOff>
    </xdr:to>
    <xdr:sp macro="" textlink="">
      <xdr:nvSpPr>
        <xdr:cNvPr id="602" name="フローチャート: 判断 601">
          <a:extLst>
            <a:ext uri="{FF2B5EF4-FFF2-40B4-BE49-F238E27FC236}">
              <a16:creationId xmlns:a16="http://schemas.microsoft.com/office/drawing/2014/main" id="{E84CB9F6-15C3-44C9-A039-999CA248FCFA}"/>
            </a:ext>
          </a:extLst>
        </xdr:cNvPr>
        <xdr:cNvSpPr/>
      </xdr:nvSpPr>
      <xdr:spPr>
        <a:xfrm>
          <a:off x="18605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D7E5D034-A191-4F9C-8A0A-A2ED1BCF469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A32583B8-C30E-4429-A0DD-2B923B8DBF5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43C48D2D-4BD0-444C-BFBC-5BC9537530A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35BA739D-7E49-4DA4-AFF4-DC13FD80A5F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32DD476D-7966-4FE4-8A95-E1F0A2CC3A4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4717</xdr:rowOff>
    </xdr:from>
    <xdr:to>
      <xdr:col>116</xdr:col>
      <xdr:colOff>114300</xdr:colOff>
      <xdr:row>61</xdr:row>
      <xdr:rowOff>106317</xdr:rowOff>
    </xdr:to>
    <xdr:sp macro="" textlink="">
      <xdr:nvSpPr>
        <xdr:cNvPr id="608" name="楕円 607">
          <a:extLst>
            <a:ext uri="{FF2B5EF4-FFF2-40B4-BE49-F238E27FC236}">
              <a16:creationId xmlns:a16="http://schemas.microsoft.com/office/drawing/2014/main" id="{74BA5693-3E76-4D21-9C2E-5E23315C99F1}"/>
            </a:ext>
          </a:extLst>
        </xdr:cNvPr>
        <xdr:cNvSpPr/>
      </xdr:nvSpPr>
      <xdr:spPr>
        <a:xfrm>
          <a:off x="22110700" y="104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154594</xdr:rowOff>
    </xdr:from>
    <xdr:ext cx="469744" cy="259045"/>
    <xdr:sp macro="" textlink="">
      <xdr:nvSpPr>
        <xdr:cNvPr id="609" name="【学校施設】&#10;一人当たり面積該当値テキスト">
          <a:extLst>
            <a:ext uri="{FF2B5EF4-FFF2-40B4-BE49-F238E27FC236}">
              <a16:creationId xmlns:a16="http://schemas.microsoft.com/office/drawing/2014/main" id="{88BBD299-373B-45A1-98F2-55840D0943BD}"/>
            </a:ext>
          </a:extLst>
        </xdr:cNvPr>
        <xdr:cNvSpPr txBox="1"/>
      </xdr:nvSpPr>
      <xdr:spPr>
        <a:xfrm>
          <a:off x="22199600" y="1044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3084</xdr:rowOff>
    </xdr:from>
    <xdr:to>
      <xdr:col>112</xdr:col>
      <xdr:colOff>38100</xdr:colOff>
      <xdr:row>61</xdr:row>
      <xdr:rowOff>104684</xdr:rowOff>
    </xdr:to>
    <xdr:sp macro="" textlink="">
      <xdr:nvSpPr>
        <xdr:cNvPr id="610" name="楕円 609">
          <a:extLst>
            <a:ext uri="{FF2B5EF4-FFF2-40B4-BE49-F238E27FC236}">
              <a16:creationId xmlns:a16="http://schemas.microsoft.com/office/drawing/2014/main" id="{D18494B5-8102-4998-A838-8FE5F434944A}"/>
            </a:ext>
          </a:extLst>
        </xdr:cNvPr>
        <xdr:cNvSpPr/>
      </xdr:nvSpPr>
      <xdr:spPr>
        <a:xfrm>
          <a:off x="21272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53884</xdr:rowOff>
    </xdr:from>
    <xdr:to>
      <xdr:col>116</xdr:col>
      <xdr:colOff>63500</xdr:colOff>
      <xdr:row>61</xdr:row>
      <xdr:rowOff>55517</xdr:rowOff>
    </xdr:to>
    <xdr:cxnSp macro="">
      <xdr:nvCxnSpPr>
        <xdr:cNvPr id="611" name="直線コネクタ 610">
          <a:extLst>
            <a:ext uri="{FF2B5EF4-FFF2-40B4-BE49-F238E27FC236}">
              <a16:creationId xmlns:a16="http://schemas.microsoft.com/office/drawing/2014/main" id="{2631CA03-E352-4E29-B40A-048260E9653E}"/>
            </a:ext>
          </a:extLst>
        </xdr:cNvPr>
        <xdr:cNvCxnSpPr/>
      </xdr:nvCxnSpPr>
      <xdr:spPr>
        <a:xfrm>
          <a:off x="21323300" y="10512334"/>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171269</xdr:rowOff>
    </xdr:from>
    <xdr:to>
      <xdr:col>107</xdr:col>
      <xdr:colOff>101600</xdr:colOff>
      <xdr:row>61</xdr:row>
      <xdr:rowOff>101419</xdr:rowOff>
    </xdr:to>
    <xdr:sp macro="" textlink="">
      <xdr:nvSpPr>
        <xdr:cNvPr id="612" name="楕円 611">
          <a:extLst>
            <a:ext uri="{FF2B5EF4-FFF2-40B4-BE49-F238E27FC236}">
              <a16:creationId xmlns:a16="http://schemas.microsoft.com/office/drawing/2014/main" id="{97D77E4C-B781-4E93-B9F7-AB077FB9BD18}"/>
            </a:ext>
          </a:extLst>
        </xdr:cNvPr>
        <xdr:cNvSpPr/>
      </xdr:nvSpPr>
      <xdr:spPr>
        <a:xfrm>
          <a:off x="20383500" y="104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50619</xdr:rowOff>
    </xdr:from>
    <xdr:to>
      <xdr:col>111</xdr:col>
      <xdr:colOff>177800</xdr:colOff>
      <xdr:row>61</xdr:row>
      <xdr:rowOff>53884</xdr:rowOff>
    </xdr:to>
    <xdr:cxnSp macro="">
      <xdr:nvCxnSpPr>
        <xdr:cNvPr id="613" name="直線コネクタ 612">
          <a:extLst>
            <a:ext uri="{FF2B5EF4-FFF2-40B4-BE49-F238E27FC236}">
              <a16:creationId xmlns:a16="http://schemas.microsoft.com/office/drawing/2014/main" id="{36B085F5-CEE7-4C51-8834-16F70EEE9F9B}"/>
            </a:ext>
          </a:extLst>
        </xdr:cNvPr>
        <xdr:cNvCxnSpPr/>
      </xdr:nvCxnSpPr>
      <xdr:spPr>
        <a:xfrm>
          <a:off x="20434300" y="1050906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166370</xdr:rowOff>
    </xdr:from>
    <xdr:to>
      <xdr:col>102</xdr:col>
      <xdr:colOff>165100</xdr:colOff>
      <xdr:row>61</xdr:row>
      <xdr:rowOff>96520</xdr:rowOff>
    </xdr:to>
    <xdr:sp macro="" textlink="">
      <xdr:nvSpPr>
        <xdr:cNvPr id="614" name="楕円 613">
          <a:extLst>
            <a:ext uri="{FF2B5EF4-FFF2-40B4-BE49-F238E27FC236}">
              <a16:creationId xmlns:a16="http://schemas.microsoft.com/office/drawing/2014/main" id="{ADF51BED-B2C9-43E6-AE11-4150523AC5D7}"/>
            </a:ext>
          </a:extLst>
        </xdr:cNvPr>
        <xdr:cNvSpPr/>
      </xdr:nvSpPr>
      <xdr:spPr>
        <a:xfrm>
          <a:off x="19494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45720</xdr:rowOff>
    </xdr:from>
    <xdr:to>
      <xdr:col>107</xdr:col>
      <xdr:colOff>50800</xdr:colOff>
      <xdr:row>61</xdr:row>
      <xdr:rowOff>50619</xdr:rowOff>
    </xdr:to>
    <xdr:cxnSp macro="">
      <xdr:nvCxnSpPr>
        <xdr:cNvPr id="615" name="直線コネクタ 614">
          <a:extLst>
            <a:ext uri="{FF2B5EF4-FFF2-40B4-BE49-F238E27FC236}">
              <a16:creationId xmlns:a16="http://schemas.microsoft.com/office/drawing/2014/main" id="{CACC72D2-2882-467F-9BBE-05F1E83054E1}"/>
            </a:ext>
          </a:extLst>
        </xdr:cNvPr>
        <xdr:cNvCxnSpPr/>
      </xdr:nvCxnSpPr>
      <xdr:spPr>
        <a:xfrm>
          <a:off x="19545300" y="1050417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11249</xdr:rowOff>
    </xdr:from>
    <xdr:to>
      <xdr:col>98</xdr:col>
      <xdr:colOff>38100</xdr:colOff>
      <xdr:row>61</xdr:row>
      <xdr:rowOff>112849</xdr:rowOff>
    </xdr:to>
    <xdr:sp macro="" textlink="">
      <xdr:nvSpPr>
        <xdr:cNvPr id="616" name="楕円 615">
          <a:extLst>
            <a:ext uri="{FF2B5EF4-FFF2-40B4-BE49-F238E27FC236}">
              <a16:creationId xmlns:a16="http://schemas.microsoft.com/office/drawing/2014/main" id="{B4BDDCE9-4F96-4AC6-B544-544D2232469F}"/>
            </a:ext>
          </a:extLst>
        </xdr:cNvPr>
        <xdr:cNvSpPr/>
      </xdr:nvSpPr>
      <xdr:spPr>
        <a:xfrm>
          <a:off x="18605500" y="1046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45720</xdr:rowOff>
    </xdr:from>
    <xdr:to>
      <xdr:col>102</xdr:col>
      <xdr:colOff>114300</xdr:colOff>
      <xdr:row>61</xdr:row>
      <xdr:rowOff>62049</xdr:rowOff>
    </xdr:to>
    <xdr:cxnSp macro="">
      <xdr:nvCxnSpPr>
        <xdr:cNvPr id="617" name="直線コネクタ 616">
          <a:extLst>
            <a:ext uri="{FF2B5EF4-FFF2-40B4-BE49-F238E27FC236}">
              <a16:creationId xmlns:a16="http://schemas.microsoft.com/office/drawing/2014/main" id="{2AFCD44E-2958-4E13-A64B-0F62299CA1C7}"/>
            </a:ext>
          </a:extLst>
        </xdr:cNvPr>
        <xdr:cNvCxnSpPr/>
      </xdr:nvCxnSpPr>
      <xdr:spPr>
        <a:xfrm flipV="1">
          <a:off x="18656300" y="1050417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49365</xdr:rowOff>
    </xdr:from>
    <xdr:ext cx="469744" cy="259045"/>
    <xdr:sp macro="" textlink="">
      <xdr:nvSpPr>
        <xdr:cNvPr id="618" name="n_1aveValue【学校施設】&#10;一人当たり面積">
          <a:extLst>
            <a:ext uri="{FF2B5EF4-FFF2-40B4-BE49-F238E27FC236}">
              <a16:creationId xmlns:a16="http://schemas.microsoft.com/office/drawing/2014/main" id="{D7E1B282-82F5-4278-87CB-2CF76C852E4B}"/>
            </a:ext>
          </a:extLst>
        </xdr:cNvPr>
        <xdr:cNvSpPr txBox="1"/>
      </xdr:nvSpPr>
      <xdr:spPr>
        <a:xfrm>
          <a:off x="21075727" y="999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111414</xdr:rowOff>
    </xdr:from>
    <xdr:ext cx="469744" cy="259045"/>
    <xdr:sp macro="" textlink="">
      <xdr:nvSpPr>
        <xdr:cNvPr id="619" name="n_2aveValue【学校施設】&#10;一人当たり面積">
          <a:extLst>
            <a:ext uri="{FF2B5EF4-FFF2-40B4-BE49-F238E27FC236}">
              <a16:creationId xmlns:a16="http://schemas.microsoft.com/office/drawing/2014/main" id="{0186FD8A-8E5A-40FD-AF16-9100E3520DC6}"/>
            </a:ext>
          </a:extLst>
        </xdr:cNvPr>
        <xdr:cNvSpPr txBox="1"/>
      </xdr:nvSpPr>
      <xdr:spPr>
        <a:xfrm>
          <a:off x="20199427" y="988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2012</xdr:rowOff>
    </xdr:from>
    <xdr:ext cx="469744" cy="259045"/>
    <xdr:sp macro="" textlink="">
      <xdr:nvSpPr>
        <xdr:cNvPr id="620" name="n_3aveValue【学校施設】&#10;一人当たり面積">
          <a:extLst>
            <a:ext uri="{FF2B5EF4-FFF2-40B4-BE49-F238E27FC236}">
              <a16:creationId xmlns:a16="http://schemas.microsoft.com/office/drawing/2014/main" id="{8C4A2D5F-EDF7-45EA-8FA4-647666B1BFDA}"/>
            </a:ext>
          </a:extLst>
        </xdr:cNvPr>
        <xdr:cNvSpPr txBox="1"/>
      </xdr:nvSpPr>
      <xdr:spPr>
        <a:xfrm>
          <a:off x="193104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145704</xdr:rowOff>
    </xdr:from>
    <xdr:ext cx="469744" cy="259045"/>
    <xdr:sp macro="" textlink="">
      <xdr:nvSpPr>
        <xdr:cNvPr id="621" name="n_4aveValue【学校施設】&#10;一人当たり面積">
          <a:extLst>
            <a:ext uri="{FF2B5EF4-FFF2-40B4-BE49-F238E27FC236}">
              <a16:creationId xmlns:a16="http://schemas.microsoft.com/office/drawing/2014/main" id="{BCDCF317-F45D-4B75-B979-E56DB487B323}"/>
            </a:ext>
          </a:extLst>
        </xdr:cNvPr>
        <xdr:cNvSpPr txBox="1"/>
      </xdr:nvSpPr>
      <xdr:spPr>
        <a:xfrm>
          <a:off x="18421427" y="1008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95811</xdr:rowOff>
    </xdr:from>
    <xdr:ext cx="469744" cy="259045"/>
    <xdr:sp macro="" textlink="">
      <xdr:nvSpPr>
        <xdr:cNvPr id="622" name="n_1mainValue【学校施設】&#10;一人当たり面積">
          <a:extLst>
            <a:ext uri="{FF2B5EF4-FFF2-40B4-BE49-F238E27FC236}">
              <a16:creationId xmlns:a16="http://schemas.microsoft.com/office/drawing/2014/main" id="{867CF3FA-E1EE-40F9-8E8F-2D9B2631A440}"/>
            </a:ext>
          </a:extLst>
        </xdr:cNvPr>
        <xdr:cNvSpPr txBox="1"/>
      </xdr:nvSpPr>
      <xdr:spPr>
        <a:xfrm>
          <a:off x="21075727" y="1055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92546</xdr:rowOff>
    </xdr:from>
    <xdr:ext cx="469744" cy="259045"/>
    <xdr:sp macro="" textlink="">
      <xdr:nvSpPr>
        <xdr:cNvPr id="623" name="n_2mainValue【学校施設】&#10;一人当たり面積">
          <a:extLst>
            <a:ext uri="{FF2B5EF4-FFF2-40B4-BE49-F238E27FC236}">
              <a16:creationId xmlns:a16="http://schemas.microsoft.com/office/drawing/2014/main" id="{C5E94395-DABD-4287-BD0A-500F641FEE8C}"/>
            </a:ext>
          </a:extLst>
        </xdr:cNvPr>
        <xdr:cNvSpPr txBox="1"/>
      </xdr:nvSpPr>
      <xdr:spPr>
        <a:xfrm>
          <a:off x="20199427" y="1055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87647</xdr:rowOff>
    </xdr:from>
    <xdr:ext cx="469744" cy="259045"/>
    <xdr:sp macro="" textlink="">
      <xdr:nvSpPr>
        <xdr:cNvPr id="624" name="n_3mainValue【学校施設】&#10;一人当たり面積">
          <a:extLst>
            <a:ext uri="{FF2B5EF4-FFF2-40B4-BE49-F238E27FC236}">
              <a16:creationId xmlns:a16="http://schemas.microsoft.com/office/drawing/2014/main" id="{5CDF4356-BF01-44EC-A829-86371A6B3A33}"/>
            </a:ext>
          </a:extLst>
        </xdr:cNvPr>
        <xdr:cNvSpPr txBox="1"/>
      </xdr:nvSpPr>
      <xdr:spPr>
        <a:xfrm>
          <a:off x="19310427" y="105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103976</xdr:rowOff>
    </xdr:from>
    <xdr:ext cx="469744" cy="259045"/>
    <xdr:sp macro="" textlink="">
      <xdr:nvSpPr>
        <xdr:cNvPr id="625" name="n_4mainValue【学校施設】&#10;一人当たり面積">
          <a:extLst>
            <a:ext uri="{FF2B5EF4-FFF2-40B4-BE49-F238E27FC236}">
              <a16:creationId xmlns:a16="http://schemas.microsoft.com/office/drawing/2014/main" id="{FB099A46-8A15-4499-8669-5A5075594A28}"/>
            </a:ext>
          </a:extLst>
        </xdr:cNvPr>
        <xdr:cNvSpPr txBox="1"/>
      </xdr:nvSpPr>
      <xdr:spPr>
        <a:xfrm>
          <a:off x="18421427" y="1056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51105940-88E1-407F-96E7-8A2B192AF80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20D94ACF-C528-44DC-BAA4-0166E617E3C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1844CE8F-5B8A-4ED1-B9CC-AB91939B1FF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312E8732-CA08-4F2E-82DD-BBAB43A4CCA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F3DF9B03-DE5E-433B-A91D-9B225A3710F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B668C0F4-18AE-43F2-9D6F-FEEA489686F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CC5E3889-D721-40E6-A45B-C4DC8DA8C30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617E329B-8DEF-4466-83E8-DA46F65287E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id="{60A4CC13-34B0-4AB3-8E19-F6C23CDAC8A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C01D865E-277F-4BF0-A08B-1C3D074C357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id="{64279A89-E96E-4FA8-A6CA-3D7C9DBB4A7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7" name="直線コネクタ 636">
          <a:extLst>
            <a:ext uri="{FF2B5EF4-FFF2-40B4-BE49-F238E27FC236}">
              <a16:creationId xmlns:a16="http://schemas.microsoft.com/office/drawing/2014/main" id="{E9C3B1EE-43DF-4E6D-B7D6-AB2AF83A069C}"/>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8" name="テキスト ボックス 637">
          <a:extLst>
            <a:ext uri="{FF2B5EF4-FFF2-40B4-BE49-F238E27FC236}">
              <a16:creationId xmlns:a16="http://schemas.microsoft.com/office/drawing/2014/main" id="{45FA41C8-FDCD-4CAF-9716-8434CCC8C5AB}"/>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9" name="直線コネクタ 638">
          <a:extLst>
            <a:ext uri="{FF2B5EF4-FFF2-40B4-BE49-F238E27FC236}">
              <a16:creationId xmlns:a16="http://schemas.microsoft.com/office/drawing/2014/main" id="{A2AD66DE-D1BE-4739-AFA1-9ACA1787D51C}"/>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0" name="テキスト ボックス 639">
          <a:extLst>
            <a:ext uri="{FF2B5EF4-FFF2-40B4-BE49-F238E27FC236}">
              <a16:creationId xmlns:a16="http://schemas.microsoft.com/office/drawing/2014/main" id="{F019692A-7042-468A-9FCE-711A2B2F1B1D}"/>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1" name="直線コネクタ 640">
          <a:extLst>
            <a:ext uri="{FF2B5EF4-FFF2-40B4-BE49-F238E27FC236}">
              <a16:creationId xmlns:a16="http://schemas.microsoft.com/office/drawing/2014/main" id="{40D0409A-B25D-47E4-88AF-78E5FF77004F}"/>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2" name="テキスト ボックス 641">
          <a:extLst>
            <a:ext uri="{FF2B5EF4-FFF2-40B4-BE49-F238E27FC236}">
              <a16:creationId xmlns:a16="http://schemas.microsoft.com/office/drawing/2014/main" id="{2476D5CA-4B9E-4F92-B69A-3BBD8F76591B}"/>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3" name="直線コネクタ 642">
          <a:extLst>
            <a:ext uri="{FF2B5EF4-FFF2-40B4-BE49-F238E27FC236}">
              <a16:creationId xmlns:a16="http://schemas.microsoft.com/office/drawing/2014/main" id="{C2EBF0EF-5453-4911-8587-2ADA96BEBF17}"/>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4" name="テキスト ボックス 643">
          <a:extLst>
            <a:ext uri="{FF2B5EF4-FFF2-40B4-BE49-F238E27FC236}">
              <a16:creationId xmlns:a16="http://schemas.microsoft.com/office/drawing/2014/main" id="{A1577ECE-70E7-4DE2-9D3A-1C7D8935BDCA}"/>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5" name="直線コネクタ 644">
          <a:extLst>
            <a:ext uri="{FF2B5EF4-FFF2-40B4-BE49-F238E27FC236}">
              <a16:creationId xmlns:a16="http://schemas.microsoft.com/office/drawing/2014/main" id="{3F2D61CC-D0E7-4CE4-93A0-1CC59980BDA3}"/>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6" name="テキスト ボックス 645">
          <a:extLst>
            <a:ext uri="{FF2B5EF4-FFF2-40B4-BE49-F238E27FC236}">
              <a16:creationId xmlns:a16="http://schemas.microsoft.com/office/drawing/2014/main" id="{D4353593-C2FD-4B81-BA45-80F51BE40A96}"/>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a:extLst>
            <a:ext uri="{FF2B5EF4-FFF2-40B4-BE49-F238E27FC236}">
              <a16:creationId xmlns:a16="http://schemas.microsoft.com/office/drawing/2014/main" id="{3F4AA5EC-8869-4965-8047-9BBF36A8B17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8" name="テキスト ボックス 647">
          <a:extLst>
            <a:ext uri="{FF2B5EF4-FFF2-40B4-BE49-F238E27FC236}">
              <a16:creationId xmlns:a16="http://schemas.microsoft.com/office/drawing/2014/main" id="{62842350-3F66-4DB7-AF5A-C16A2EF545B3}"/>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a:extLst>
            <a:ext uri="{FF2B5EF4-FFF2-40B4-BE49-F238E27FC236}">
              <a16:creationId xmlns:a16="http://schemas.microsoft.com/office/drawing/2014/main" id="{E84368FA-E25C-45AA-ABC3-8F7C2A8C3E1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158114</xdr:rowOff>
    </xdr:from>
    <xdr:to>
      <xdr:col>85</xdr:col>
      <xdr:colOff>126364</xdr:colOff>
      <xdr:row>86</xdr:row>
      <xdr:rowOff>59055</xdr:rowOff>
    </xdr:to>
    <xdr:cxnSp macro="">
      <xdr:nvCxnSpPr>
        <xdr:cNvPr id="650" name="直線コネクタ 649">
          <a:extLst>
            <a:ext uri="{FF2B5EF4-FFF2-40B4-BE49-F238E27FC236}">
              <a16:creationId xmlns:a16="http://schemas.microsoft.com/office/drawing/2014/main" id="{2ADB0CC5-D44F-43B2-8F9E-ADA5EFCC08B8}"/>
            </a:ext>
          </a:extLst>
        </xdr:cNvPr>
        <xdr:cNvCxnSpPr/>
      </xdr:nvCxnSpPr>
      <xdr:spPr>
        <a:xfrm flipV="1">
          <a:off x="16318864" y="13359764"/>
          <a:ext cx="0" cy="1443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62882</xdr:rowOff>
    </xdr:from>
    <xdr:ext cx="405111" cy="259045"/>
    <xdr:sp macro="" textlink="">
      <xdr:nvSpPr>
        <xdr:cNvPr id="651" name="【児童館】&#10;有形固定資産減価償却率最小値テキスト">
          <a:extLst>
            <a:ext uri="{FF2B5EF4-FFF2-40B4-BE49-F238E27FC236}">
              <a16:creationId xmlns:a16="http://schemas.microsoft.com/office/drawing/2014/main" id="{D70E363D-33FB-4706-99C8-3D248E87F020}"/>
            </a:ext>
          </a:extLst>
        </xdr:cNvPr>
        <xdr:cNvSpPr txBox="1"/>
      </xdr:nvSpPr>
      <xdr:spPr>
        <a:xfrm>
          <a:off x="16357600" y="1480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59055</xdr:rowOff>
    </xdr:from>
    <xdr:to>
      <xdr:col>86</xdr:col>
      <xdr:colOff>25400</xdr:colOff>
      <xdr:row>86</xdr:row>
      <xdr:rowOff>59055</xdr:rowOff>
    </xdr:to>
    <xdr:cxnSp macro="">
      <xdr:nvCxnSpPr>
        <xdr:cNvPr id="652" name="直線コネクタ 651">
          <a:extLst>
            <a:ext uri="{FF2B5EF4-FFF2-40B4-BE49-F238E27FC236}">
              <a16:creationId xmlns:a16="http://schemas.microsoft.com/office/drawing/2014/main" id="{A5702C5B-E124-4CE0-9FD7-A021E486CEF8}"/>
            </a:ext>
          </a:extLst>
        </xdr:cNvPr>
        <xdr:cNvCxnSpPr/>
      </xdr:nvCxnSpPr>
      <xdr:spPr>
        <a:xfrm>
          <a:off x="16230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104791</xdr:rowOff>
    </xdr:from>
    <xdr:ext cx="405111" cy="259045"/>
    <xdr:sp macro="" textlink="">
      <xdr:nvSpPr>
        <xdr:cNvPr id="653" name="【児童館】&#10;有形固定資産減価償却率最大値テキスト">
          <a:extLst>
            <a:ext uri="{FF2B5EF4-FFF2-40B4-BE49-F238E27FC236}">
              <a16:creationId xmlns:a16="http://schemas.microsoft.com/office/drawing/2014/main" id="{73AF4F58-0C20-4DC3-BBE8-19E3DA65AC2A}"/>
            </a:ext>
          </a:extLst>
        </xdr:cNvPr>
        <xdr:cNvSpPr txBox="1"/>
      </xdr:nvSpPr>
      <xdr:spPr>
        <a:xfrm>
          <a:off x="16357600" y="13134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158114</xdr:rowOff>
    </xdr:from>
    <xdr:to>
      <xdr:col>86</xdr:col>
      <xdr:colOff>25400</xdr:colOff>
      <xdr:row>77</xdr:row>
      <xdr:rowOff>158114</xdr:rowOff>
    </xdr:to>
    <xdr:cxnSp macro="">
      <xdr:nvCxnSpPr>
        <xdr:cNvPr id="654" name="直線コネクタ 653">
          <a:extLst>
            <a:ext uri="{FF2B5EF4-FFF2-40B4-BE49-F238E27FC236}">
              <a16:creationId xmlns:a16="http://schemas.microsoft.com/office/drawing/2014/main" id="{95DB32F2-37CF-4D86-864A-82F869F294EE}"/>
            </a:ext>
          </a:extLst>
        </xdr:cNvPr>
        <xdr:cNvCxnSpPr/>
      </xdr:nvCxnSpPr>
      <xdr:spPr>
        <a:xfrm>
          <a:off x="16230600" y="13359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168291</xdr:rowOff>
    </xdr:from>
    <xdr:ext cx="405111" cy="259045"/>
    <xdr:sp macro="" textlink="">
      <xdr:nvSpPr>
        <xdr:cNvPr id="655" name="【児童館】&#10;有形固定資産減価償却率平均値テキスト">
          <a:extLst>
            <a:ext uri="{FF2B5EF4-FFF2-40B4-BE49-F238E27FC236}">
              <a16:creationId xmlns:a16="http://schemas.microsoft.com/office/drawing/2014/main" id="{7BAA8FB3-B02B-40E6-A7FE-4C0514909FE6}"/>
            </a:ext>
          </a:extLst>
        </xdr:cNvPr>
        <xdr:cNvSpPr txBox="1"/>
      </xdr:nvSpPr>
      <xdr:spPr>
        <a:xfrm>
          <a:off x="16357600" y="13884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145414</xdr:rowOff>
    </xdr:from>
    <xdr:to>
      <xdr:col>85</xdr:col>
      <xdr:colOff>177800</xdr:colOff>
      <xdr:row>82</xdr:row>
      <xdr:rowOff>75564</xdr:rowOff>
    </xdr:to>
    <xdr:sp macro="" textlink="">
      <xdr:nvSpPr>
        <xdr:cNvPr id="656" name="フローチャート: 判断 655">
          <a:extLst>
            <a:ext uri="{FF2B5EF4-FFF2-40B4-BE49-F238E27FC236}">
              <a16:creationId xmlns:a16="http://schemas.microsoft.com/office/drawing/2014/main" id="{6D9D7819-FD78-478B-92BA-52EB7F8CDA43}"/>
            </a:ext>
          </a:extLst>
        </xdr:cNvPr>
        <xdr:cNvSpPr/>
      </xdr:nvSpPr>
      <xdr:spPr>
        <a:xfrm>
          <a:off x="16268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657" name="フローチャート: 判断 656">
          <a:extLst>
            <a:ext uri="{FF2B5EF4-FFF2-40B4-BE49-F238E27FC236}">
              <a16:creationId xmlns:a16="http://schemas.microsoft.com/office/drawing/2014/main" id="{6DC2C5C8-5423-4ED7-8B2C-78EDB7BE0D9A}"/>
            </a:ext>
          </a:extLst>
        </xdr:cNvPr>
        <xdr:cNvSpPr/>
      </xdr:nvSpPr>
      <xdr:spPr>
        <a:xfrm>
          <a:off x="15430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124461</xdr:rowOff>
    </xdr:from>
    <xdr:to>
      <xdr:col>76</xdr:col>
      <xdr:colOff>165100</xdr:colOff>
      <xdr:row>82</xdr:row>
      <xdr:rowOff>54611</xdr:rowOff>
    </xdr:to>
    <xdr:sp macro="" textlink="">
      <xdr:nvSpPr>
        <xdr:cNvPr id="658" name="フローチャート: 判断 657">
          <a:extLst>
            <a:ext uri="{FF2B5EF4-FFF2-40B4-BE49-F238E27FC236}">
              <a16:creationId xmlns:a16="http://schemas.microsoft.com/office/drawing/2014/main" id="{F1737D96-97DB-46A0-BE43-54C4B8CF6040}"/>
            </a:ext>
          </a:extLst>
        </xdr:cNvPr>
        <xdr:cNvSpPr/>
      </xdr:nvSpPr>
      <xdr:spPr>
        <a:xfrm>
          <a:off x="14541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132080</xdr:rowOff>
    </xdr:from>
    <xdr:to>
      <xdr:col>72</xdr:col>
      <xdr:colOff>38100</xdr:colOff>
      <xdr:row>82</xdr:row>
      <xdr:rowOff>62230</xdr:rowOff>
    </xdr:to>
    <xdr:sp macro="" textlink="">
      <xdr:nvSpPr>
        <xdr:cNvPr id="659" name="フローチャート: 判断 658">
          <a:extLst>
            <a:ext uri="{FF2B5EF4-FFF2-40B4-BE49-F238E27FC236}">
              <a16:creationId xmlns:a16="http://schemas.microsoft.com/office/drawing/2014/main" id="{2F3AE74C-ADE2-4F28-8CFB-3E231DBF6E40}"/>
            </a:ext>
          </a:extLst>
        </xdr:cNvPr>
        <xdr:cNvSpPr/>
      </xdr:nvSpPr>
      <xdr:spPr>
        <a:xfrm>
          <a:off x="13652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88264</xdr:rowOff>
    </xdr:from>
    <xdr:to>
      <xdr:col>67</xdr:col>
      <xdr:colOff>101600</xdr:colOff>
      <xdr:row>82</xdr:row>
      <xdr:rowOff>18414</xdr:rowOff>
    </xdr:to>
    <xdr:sp macro="" textlink="">
      <xdr:nvSpPr>
        <xdr:cNvPr id="660" name="フローチャート: 判断 659">
          <a:extLst>
            <a:ext uri="{FF2B5EF4-FFF2-40B4-BE49-F238E27FC236}">
              <a16:creationId xmlns:a16="http://schemas.microsoft.com/office/drawing/2014/main" id="{86837598-C6F7-4F4D-AFE4-6A9B3A677714}"/>
            </a:ext>
          </a:extLst>
        </xdr:cNvPr>
        <xdr:cNvSpPr/>
      </xdr:nvSpPr>
      <xdr:spPr>
        <a:xfrm>
          <a:off x="12763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F5F6673E-877C-4C17-84B2-631B29037E4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EBEBF930-E059-43DF-A39F-6C268540A83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FA300BC-A519-48FF-9697-8D620F04ECA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837207BA-A44B-4A7B-A273-A254C5FA892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1F33119-7FA6-42D9-BCA0-BA8B087C118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88264</xdr:rowOff>
    </xdr:from>
    <xdr:to>
      <xdr:col>85</xdr:col>
      <xdr:colOff>177800</xdr:colOff>
      <xdr:row>84</xdr:row>
      <xdr:rowOff>18414</xdr:rowOff>
    </xdr:to>
    <xdr:sp macro="" textlink="">
      <xdr:nvSpPr>
        <xdr:cNvPr id="666" name="楕円 665">
          <a:extLst>
            <a:ext uri="{FF2B5EF4-FFF2-40B4-BE49-F238E27FC236}">
              <a16:creationId xmlns:a16="http://schemas.microsoft.com/office/drawing/2014/main" id="{80DF9FBB-D415-4F9F-B639-7C12478FF028}"/>
            </a:ext>
          </a:extLst>
        </xdr:cNvPr>
        <xdr:cNvSpPr/>
      </xdr:nvSpPr>
      <xdr:spPr>
        <a:xfrm>
          <a:off x="16268700" y="1431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66691</xdr:rowOff>
    </xdr:from>
    <xdr:ext cx="405111" cy="259045"/>
    <xdr:sp macro="" textlink="">
      <xdr:nvSpPr>
        <xdr:cNvPr id="667" name="【児童館】&#10;有形固定資産減価償却率該当値テキスト">
          <a:extLst>
            <a:ext uri="{FF2B5EF4-FFF2-40B4-BE49-F238E27FC236}">
              <a16:creationId xmlns:a16="http://schemas.microsoft.com/office/drawing/2014/main" id="{5D0D444A-3E02-4F7B-98CE-4A31AB4E5A8B}"/>
            </a:ext>
          </a:extLst>
        </xdr:cNvPr>
        <xdr:cNvSpPr txBox="1"/>
      </xdr:nvSpPr>
      <xdr:spPr>
        <a:xfrm>
          <a:off x="16357600"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50164</xdr:rowOff>
    </xdr:from>
    <xdr:to>
      <xdr:col>81</xdr:col>
      <xdr:colOff>101600</xdr:colOff>
      <xdr:row>83</xdr:row>
      <xdr:rowOff>151764</xdr:rowOff>
    </xdr:to>
    <xdr:sp macro="" textlink="">
      <xdr:nvSpPr>
        <xdr:cNvPr id="668" name="楕円 667">
          <a:extLst>
            <a:ext uri="{FF2B5EF4-FFF2-40B4-BE49-F238E27FC236}">
              <a16:creationId xmlns:a16="http://schemas.microsoft.com/office/drawing/2014/main" id="{FD7FC37C-C0D2-4943-8E8D-30C6C56CB89B}"/>
            </a:ext>
          </a:extLst>
        </xdr:cNvPr>
        <xdr:cNvSpPr/>
      </xdr:nvSpPr>
      <xdr:spPr>
        <a:xfrm>
          <a:off x="15430500" y="1428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100964</xdr:rowOff>
    </xdr:from>
    <xdr:to>
      <xdr:col>85</xdr:col>
      <xdr:colOff>127000</xdr:colOff>
      <xdr:row>83</xdr:row>
      <xdr:rowOff>139064</xdr:rowOff>
    </xdr:to>
    <xdr:cxnSp macro="">
      <xdr:nvCxnSpPr>
        <xdr:cNvPr id="669" name="直線コネクタ 668">
          <a:extLst>
            <a:ext uri="{FF2B5EF4-FFF2-40B4-BE49-F238E27FC236}">
              <a16:creationId xmlns:a16="http://schemas.microsoft.com/office/drawing/2014/main" id="{61D7FE7C-995A-4C05-AF3D-FF32E7684752}"/>
            </a:ext>
          </a:extLst>
        </xdr:cNvPr>
        <xdr:cNvCxnSpPr/>
      </xdr:nvCxnSpPr>
      <xdr:spPr>
        <a:xfrm>
          <a:off x="15481300" y="14331314"/>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12064</xdr:rowOff>
    </xdr:from>
    <xdr:to>
      <xdr:col>76</xdr:col>
      <xdr:colOff>165100</xdr:colOff>
      <xdr:row>83</xdr:row>
      <xdr:rowOff>113664</xdr:rowOff>
    </xdr:to>
    <xdr:sp macro="" textlink="">
      <xdr:nvSpPr>
        <xdr:cNvPr id="670" name="楕円 669">
          <a:extLst>
            <a:ext uri="{FF2B5EF4-FFF2-40B4-BE49-F238E27FC236}">
              <a16:creationId xmlns:a16="http://schemas.microsoft.com/office/drawing/2014/main" id="{91E8864F-6E6D-4972-A9DE-7DEF5FD9BCBD}"/>
            </a:ext>
          </a:extLst>
        </xdr:cNvPr>
        <xdr:cNvSpPr/>
      </xdr:nvSpPr>
      <xdr:spPr>
        <a:xfrm>
          <a:off x="14541500" y="1424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62864</xdr:rowOff>
    </xdr:from>
    <xdr:to>
      <xdr:col>81</xdr:col>
      <xdr:colOff>50800</xdr:colOff>
      <xdr:row>83</xdr:row>
      <xdr:rowOff>100964</xdr:rowOff>
    </xdr:to>
    <xdr:cxnSp macro="">
      <xdr:nvCxnSpPr>
        <xdr:cNvPr id="671" name="直線コネクタ 670">
          <a:extLst>
            <a:ext uri="{FF2B5EF4-FFF2-40B4-BE49-F238E27FC236}">
              <a16:creationId xmlns:a16="http://schemas.microsoft.com/office/drawing/2014/main" id="{7D1056C5-3AE8-45F6-98F8-9C024A9826F9}"/>
            </a:ext>
          </a:extLst>
        </xdr:cNvPr>
        <xdr:cNvCxnSpPr/>
      </xdr:nvCxnSpPr>
      <xdr:spPr>
        <a:xfrm>
          <a:off x="14592300" y="142932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145414</xdr:rowOff>
    </xdr:from>
    <xdr:to>
      <xdr:col>72</xdr:col>
      <xdr:colOff>38100</xdr:colOff>
      <xdr:row>83</xdr:row>
      <xdr:rowOff>75564</xdr:rowOff>
    </xdr:to>
    <xdr:sp macro="" textlink="">
      <xdr:nvSpPr>
        <xdr:cNvPr id="672" name="楕円 671">
          <a:extLst>
            <a:ext uri="{FF2B5EF4-FFF2-40B4-BE49-F238E27FC236}">
              <a16:creationId xmlns:a16="http://schemas.microsoft.com/office/drawing/2014/main" id="{1E650B99-0669-4137-8C0C-12445AFD7B1B}"/>
            </a:ext>
          </a:extLst>
        </xdr:cNvPr>
        <xdr:cNvSpPr/>
      </xdr:nvSpPr>
      <xdr:spPr>
        <a:xfrm>
          <a:off x="13652500" y="1420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24764</xdr:rowOff>
    </xdr:from>
    <xdr:to>
      <xdr:col>76</xdr:col>
      <xdr:colOff>114300</xdr:colOff>
      <xdr:row>83</xdr:row>
      <xdr:rowOff>62864</xdr:rowOff>
    </xdr:to>
    <xdr:cxnSp macro="">
      <xdr:nvCxnSpPr>
        <xdr:cNvPr id="673" name="直線コネクタ 672">
          <a:extLst>
            <a:ext uri="{FF2B5EF4-FFF2-40B4-BE49-F238E27FC236}">
              <a16:creationId xmlns:a16="http://schemas.microsoft.com/office/drawing/2014/main" id="{45D070CE-A1A1-4C1C-AA1E-B6C3FE39E88D}"/>
            </a:ext>
          </a:extLst>
        </xdr:cNvPr>
        <xdr:cNvCxnSpPr/>
      </xdr:nvCxnSpPr>
      <xdr:spPr>
        <a:xfrm>
          <a:off x="13703300" y="142551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107314</xdr:rowOff>
    </xdr:from>
    <xdr:to>
      <xdr:col>67</xdr:col>
      <xdr:colOff>101600</xdr:colOff>
      <xdr:row>83</xdr:row>
      <xdr:rowOff>37464</xdr:rowOff>
    </xdr:to>
    <xdr:sp macro="" textlink="">
      <xdr:nvSpPr>
        <xdr:cNvPr id="674" name="楕円 673">
          <a:extLst>
            <a:ext uri="{FF2B5EF4-FFF2-40B4-BE49-F238E27FC236}">
              <a16:creationId xmlns:a16="http://schemas.microsoft.com/office/drawing/2014/main" id="{7E64C793-CCA9-4EFD-98A3-CB27096A04C8}"/>
            </a:ext>
          </a:extLst>
        </xdr:cNvPr>
        <xdr:cNvSpPr/>
      </xdr:nvSpPr>
      <xdr:spPr>
        <a:xfrm>
          <a:off x="127635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158114</xdr:rowOff>
    </xdr:from>
    <xdr:to>
      <xdr:col>71</xdr:col>
      <xdr:colOff>177800</xdr:colOff>
      <xdr:row>83</xdr:row>
      <xdr:rowOff>24764</xdr:rowOff>
    </xdr:to>
    <xdr:cxnSp macro="">
      <xdr:nvCxnSpPr>
        <xdr:cNvPr id="675" name="直線コネクタ 674">
          <a:extLst>
            <a:ext uri="{FF2B5EF4-FFF2-40B4-BE49-F238E27FC236}">
              <a16:creationId xmlns:a16="http://schemas.microsoft.com/office/drawing/2014/main" id="{A8B14D3A-89EC-4D1D-A5CC-296C82C38449}"/>
            </a:ext>
          </a:extLst>
        </xdr:cNvPr>
        <xdr:cNvCxnSpPr/>
      </xdr:nvCxnSpPr>
      <xdr:spPr>
        <a:xfrm>
          <a:off x="12814300" y="142170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97807</xdr:rowOff>
    </xdr:from>
    <xdr:ext cx="405111" cy="259045"/>
    <xdr:sp macro="" textlink="">
      <xdr:nvSpPr>
        <xdr:cNvPr id="676" name="n_1aveValue【児童館】&#10;有形固定資産減価償却率">
          <a:extLst>
            <a:ext uri="{FF2B5EF4-FFF2-40B4-BE49-F238E27FC236}">
              <a16:creationId xmlns:a16="http://schemas.microsoft.com/office/drawing/2014/main" id="{C316F5D1-6F7C-4230-B447-62FADEADDAEF}"/>
            </a:ext>
          </a:extLst>
        </xdr:cNvPr>
        <xdr:cNvSpPr txBox="1"/>
      </xdr:nvSpPr>
      <xdr:spPr>
        <a:xfrm>
          <a:off x="15266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71138</xdr:rowOff>
    </xdr:from>
    <xdr:ext cx="405111" cy="259045"/>
    <xdr:sp macro="" textlink="">
      <xdr:nvSpPr>
        <xdr:cNvPr id="677" name="n_2aveValue【児童館】&#10;有形固定資産減価償却率">
          <a:extLst>
            <a:ext uri="{FF2B5EF4-FFF2-40B4-BE49-F238E27FC236}">
              <a16:creationId xmlns:a16="http://schemas.microsoft.com/office/drawing/2014/main" id="{26AB0B07-4BC4-4222-84D4-B92E02852573}"/>
            </a:ext>
          </a:extLst>
        </xdr:cNvPr>
        <xdr:cNvSpPr txBox="1"/>
      </xdr:nvSpPr>
      <xdr:spPr>
        <a:xfrm>
          <a:off x="143897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78757</xdr:rowOff>
    </xdr:from>
    <xdr:ext cx="405111" cy="259045"/>
    <xdr:sp macro="" textlink="">
      <xdr:nvSpPr>
        <xdr:cNvPr id="678" name="n_3aveValue【児童館】&#10;有形固定資産減価償却率">
          <a:extLst>
            <a:ext uri="{FF2B5EF4-FFF2-40B4-BE49-F238E27FC236}">
              <a16:creationId xmlns:a16="http://schemas.microsoft.com/office/drawing/2014/main" id="{DA41824C-BE86-4881-A2A4-62B416F04303}"/>
            </a:ext>
          </a:extLst>
        </xdr:cNvPr>
        <xdr:cNvSpPr txBox="1"/>
      </xdr:nvSpPr>
      <xdr:spPr>
        <a:xfrm>
          <a:off x="135007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34941</xdr:rowOff>
    </xdr:from>
    <xdr:ext cx="405111" cy="259045"/>
    <xdr:sp macro="" textlink="">
      <xdr:nvSpPr>
        <xdr:cNvPr id="679" name="n_4aveValue【児童館】&#10;有形固定資産減価償却率">
          <a:extLst>
            <a:ext uri="{FF2B5EF4-FFF2-40B4-BE49-F238E27FC236}">
              <a16:creationId xmlns:a16="http://schemas.microsoft.com/office/drawing/2014/main" id="{BFFBE6AA-352E-43A4-88AD-2A414507DEFF}"/>
            </a:ext>
          </a:extLst>
        </xdr:cNvPr>
        <xdr:cNvSpPr txBox="1"/>
      </xdr:nvSpPr>
      <xdr:spPr>
        <a:xfrm>
          <a:off x="126117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142891</xdr:rowOff>
    </xdr:from>
    <xdr:ext cx="405111" cy="259045"/>
    <xdr:sp macro="" textlink="">
      <xdr:nvSpPr>
        <xdr:cNvPr id="680" name="n_1mainValue【児童館】&#10;有形固定資産減価償却率">
          <a:extLst>
            <a:ext uri="{FF2B5EF4-FFF2-40B4-BE49-F238E27FC236}">
              <a16:creationId xmlns:a16="http://schemas.microsoft.com/office/drawing/2014/main" id="{7A95F9A1-8D65-4578-BC05-0BBDC2404818}"/>
            </a:ext>
          </a:extLst>
        </xdr:cNvPr>
        <xdr:cNvSpPr txBox="1"/>
      </xdr:nvSpPr>
      <xdr:spPr>
        <a:xfrm>
          <a:off x="15266044" y="1437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104791</xdr:rowOff>
    </xdr:from>
    <xdr:ext cx="405111" cy="259045"/>
    <xdr:sp macro="" textlink="">
      <xdr:nvSpPr>
        <xdr:cNvPr id="681" name="n_2mainValue【児童館】&#10;有形固定資産減価償却率">
          <a:extLst>
            <a:ext uri="{FF2B5EF4-FFF2-40B4-BE49-F238E27FC236}">
              <a16:creationId xmlns:a16="http://schemas.microsoft.com/office/drawing/2014/main" id="{D3AC48C9-A7CA-4209-A947-30C252843723}"/>
            </a:ext>
          </a:extLst>
        </xdr:cNvPr>
        <xdr:cNvSpPr txBox="1"/>
      </xdr:nvSpPr>
      <xdr:spPr>
        <a:xfrm>
          <a:off x="14389744"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66691</xdr:rowOff>
    </xdr:from>
    <xdr:ext cx="405111" cy="259045"/>
    <xdr:sp macro="" textlink="">
      <xdr:nvSpPr>
        <xdr:cNvPr id="682" name="n_3mainValue【児童館】&#10;有形固定資産減価償却率">
          <a:extLst>
            <a:ext uri="{FF2B5EF4-FFF2-40B4-BE49-F238E27FC236}">
              <a16:creationId xmlns:a16="http://schemas.microsoft.com/office/drawing/2014/main" id="{21002819-0AD9-4582-85CC-0C909AB3ACAB}"/>
            </a:ext>
          </a:extLst>
        </xdr:cNvPr>
        <xdr:cNvSpPr txBox="1"/>
      </xdr:nvSpPr>
      <xdr:spPr>
        <a:xfrm>
          <a:off x="1350074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28591</xdr:rowOff>
    </xdr:from>
    <xdr:ext cx="405111" cy="259045"/>
    <xdr:sp macro="" textlink="">
      <xdr:nvSpPr>
        <xdr:cNvPr id="683" name="n_4mainValue【児童館】&#10;有形固定資産減価償却率">
          <a:extLst>
            <a:ext uri="{FF2B5EF4-FFF2-40B4-BE49-F238E27FC236}">
              <a16:creationId xmlns:a16="http://schemas.microsoft.com/office/drawing/2014/main" id="{CDD3464E-D5C7-404D-A7CC-5C7A8D5995F9}"/>
            </a:ext>
          </a:extLst>
        </xdr:cNvPr>
        <xdr:cNvSpPr txBox="1"/>
      </xdr:nvSpPr>
      <xdr:spPr>
        <a:xfrm>
          <a:off x="126117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a:extLst>
            <a:ext uri="{FF2B5EF4-FFF2-40B4-BE49-F238E27FC236}">
              <a16:creationId xmlns:a16="http://schemas.microsoft.com/office/drawing/2014/main" id="{80F00D5E-51E0-473E-997D-D4AE148EA71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a:extLst>
            <a:ext uri="{FF2B5EF4-FFF2-40B4-BE49-F238E27FC236}">
              <a16:creationId xmlns:a16="http://schemas.microsoft.com/office/drawing/2014/main" id="{30EC6361-5CEF-474A-9F4E-925BF3F1E98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a:extLst>
            <a:ext uri="{FF2B5EF4-FFF2-40B4-BE49-F238E27FC236}">
              <a16:creationId xmlns:a16="http://schemas.microsoft.com/office/drawing/2014/main" id="{D7661DEF-22B8-4399-B8CC-46B9EA30C1D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a:extLst>
            <a:ext uri="{FF2B5EF4-FFF2-40B4-BE49-F238E27FC236}">
              <a16:creationId xmlns:a16="http://schemas.microsoft.com/office/drawing/2014/main" id="{722D98F2-6B94-409C-9AF5-81107F390AA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a:extLst>
            <a:ext uri="{FF2B5EF4-FFF2-40B4-BE49-F238E27FC236}">
              <a16:creationId xmlns:a16="http://schemas.microsoft.com/office/drawing/2014/main" id="{F0737C05-4C2F-442D-9B09-63B06A837A8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a:extLst>
            <a:ext uri="{FF2B5EF4-FFF2-40B4-BE49-F238E27FC236}">
              <a16:creationId xmlns:a16="http://schemas.microsoft.com/office/drawing/2014/main" id="{091331E2-A72B-4EED-BB6C-BD468C660E6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a:extLst>
            <a:ext uri="{FF2B5EF4-FFF2-40B4-BE49-F238E27FC236}">
              <a16:creationId xmlns:a16="http://schemas.microsoft.com/office/drawing/2014/main" id="{9BA022AF-34C0-4E7F-8D92-4854993DDA3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a:extLst>
            <a:ext uri="{FF2B5EF4-FFF2-40B4-BE49-F238E27FC236}">
              <a16:creationId xmlns:a16="http://schemas.microsoft.com/office/drawing/2014/main" id="{83506499-CF6E-4217-ABD0-FFC0220D19C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a:extLst>
            <a:ext uri="{FF2B5EF4-FFF2-40B4-BE49-F238E27FC236}">
              <a16:creationId xmlns:a16="http://schemas.microsoft.com/office/drawing/2014/main" id="{DB80ABC4-CAE8-4BBB-91BD-EFC8A2459B4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a:extLst>
            <a:ext uri="{FF2B5EF4-FFF2-40B4-BE49-F238E27FC236}">
              <a16:creationId xmlns:a16="http://schemas.microsoft.com/office/drawing/2014/main" id="{AD452593-2CBA-4418-BD32-6E9CE41FD6A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4" name="直線コネクタ 693">
          <a:extLst>
            <a:ext uri="{FF2B5EF4-FFF2-40B4-BE49-F238E27FC236}">
              <a16:creationId xmlns:a16="http://schemas.microsoft.com/office/drawing/2014/main" id="{C954A05C-D44D-439D-BCA9-4ACC00941C82}"/>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5" name="テキスト ボックス 694">
          <a:extLst>
            <a:ext uri="{FF2B5EF4-FFF2-40B4-BE49-F238E27FC236}">
              <a16:creationId xmlns:a16="http://schemas.microsoft.com/office/drawing/2014/main" id="{9706A5A9-7D24-42D0-8787-FD61A1BCF0EC}"/>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6" name="直線コネクタ 695">
          <a:extLst>
            <a:ext uri="{FF2B5EF4-FFF2-40B4-BE49-F238E27FC236}">
              <a16:creationId xmlns:a16="http://schemas.microsoft.com/office/drawing/2014/main" id="{CBC92170-46B3-4CAC-9212-1D62257AE44F}"/>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7" name="テキスト ボックス 696">
          <a:extLst>
            <a:ext uri="{FF2B5EF4-FFF2-40B4-BE49-F238E27FC236}">
              <a16:creationId xmlns:a16="http://schemas.microsoft.com/office/drawing/2014/main" id="{A7B68164-7DDC-43DE-B58B-7E622DEE98AC}"/>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8" name="直線コネクタ 697">
          <a:extLst>
            <a:ext uri="{FF2B5EF4-FFF2-40B4-BE49-F238E27FC236}">
              <a16:creationId xmlns:a16="http://schemas.microsoft.com/office/drawing/2014/main" id="{8DFAD902-6CFB-4FCA-A301-181E002B07B3}"/>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9" name="テキスト ボックス 698">
          <a:extLst>
            <a:ext uri="{FF2B5EF4-FFF2-40B4-BE49-F238E27FC236}">
              <a16:creationId xmlns:a16="http://schemas.microsoft.com/office/drawing/2014/main" id="{309EB8FD-132B-4AC2-848A-DC5765D17AAD}"/>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0" name="直線コネクタ 699">
          <a:extLst>
            <a:ext uri="{FF2B5EF4-FFF2-40B4-BE49-F238E27FC236}">
              <a16:creationId xmlns:a16="http://schemas.microsoft.com/office/drawing/2014/main" id="{CF2A7A6F-4AA5-48B8-8C44-9162C932B6C3}"/>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1" name="テキスト ボックス 700">
          <a:extLst>
            <a:ext uri="{FF2B5EF4-FFF2-40B4-BE49-F238E27FC236}">
              <a16:creationId xmlns:a16="http://schemas.microsoft.com/office/drawing/2014/main" id="{4B6A872A-004E-4E48-A4F7-42616ABC7178}"/>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a:extLst>
            <a:ext uri="{FF2B5EF4-FFF2-40B4-BE49-F238E27FC236}">
              <a16:creationId xmlns:a16="http://schemas.microsoft.com/office/drawing/2014/main" id="{B849D608-5556-41F8-BE11-43EE3E61D30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a:extLst>
            <a:ext uri="{FF2B5EF4-FFF2-40B4-BE49-F238E27FC236}">
              <a16:creationId xmlns:a16="http://schemas.microsoft.com/office/drawing/2014/main" id="{B5923CB0-5D00-4A49-B07F-C11AAE8F7BD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a:extLst>
            <a:ext uri="{FF2B5EF4-FFF2-40B4-BE49-F238E27FC236}">
              <a16:creationId xmlns:a16="http://schemas.microsoft.com/office/drawing/2014/main" id="{739B669B-9263-41E8-9D55-FE23FB96CA3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127254</xdr:rowOff>
    </xdr:from>
    <xdr:to>
      <xdr:col>116</xdr:col>
      <xdr:colOff>62864</xdr:colOff>
      <xdr:row>86</xdr:row>
      <xdr:rowOff>28956</xdr:rowOff>
    </xdr:to>
    <xdr:cxnSp macro="">
      <xdr:nvCxnSpPr>
        <xdr:cNvPr id="705" name="直線コネクタ 704">
          <a:extLst>
            <a:ext uri="{FF2B5EF4-FFF2-40B4-BE49-F238E27FC236}">
              <a16:creationId xmlns:a16="http://schemas.microsoft.com/office/drawing/2014/main" id="{2B9B10DC-08B4-4890-AE3F-DE3B18C349F9}"/>
            </a:ext>
          </a:extLst>
        </xdr:cNvPr>
        <xdr:cNvCxnSpPr/>
      </xdr:nvCxnSpPr>
      <xdr:spPr>
        <a:xfrm flipV="1">
          <a:off x="22160864" y="13328904"/>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706" name="【児童館】&#10;一人当たり面積最小値テキスト">
          <a:extLst>
            <a:ext uri="{FF2B5EF4-FFF2-40B4-BE49-F238E27FC236}">
              <a16:creationId xmlns:a16="http://schemas.microsoft.com/office/drawing/2014/main" id="{8534912A-1F21-4758-9CE2-70ECBDBCAE58}"/>
            </a:ext>
          </a:extLst>
        </xdr:cNvPr>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707" name="直線コネクタ 706">
          <a:extLst>
            <a:ext uri="{FF2B5EF4-FFF2-40B4-BE49-F238E27FC236}">
              <a16:creationId xmlns:a16="http://schemas.microsoft.com/office/drawing/2014/main" id="{35CEC820-44A4-4770-9DB2-E148F31E08C1}"/>
            </a:ext>
          </a:extLst>
        </xdr:cNvPr>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73931</xdr:rowOff>
    </xdr:from>
    <xdr:ext cx="469744" cy="259045"/>
    <xdr:sp macro="" textlink="">
      <xdr:nvSpPr>
        <xdr:cNvPr id="708" name="【児童館】&#10;一人当たり面積最大値テキスト">
          <a:extLst>
            <a:ext uri="{FF2B5EF4-FFF2-40B4-BE49-F238E27FC236}">
              <a16:creationId xmlns:a16="http://schemas.microsoft.com/office/drawing/2014/main" id="{D6378A79-B53E-4657-AD19-D60AEFFE57DD}"/>
            </a:ext>
          </a:extLst>
        </xdr:cNvPr>
        <xdr:cNvSpPr txBox="1"/>
      </xdr:nvSpPr>
      <xdr:spPr>
        <a:xfrm>
          <a:off x="22199600" y="1310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127254</xdr:rowOff>
    </xdr:from>
    <xdr:to>
      <xdr:col>116</xdr:col>
      <xdr:colOff>152400</xdr:colOff>
      <xdr:row>77</xdr:row>
      <xdr:rowOff>127254</xdr:rowOff>
    </xdr:to>
    <xdr:cxnSp macro="">
      <xdr:nvCxnSpPr>
        <xdr:cNvPr id="709" name="直線コネクタ 708">
          <a:extLst>
            <a:ext uri="{FF2B5EF4-FFF2-40B4-BE49-F238E27FC236}">
              <a16:creationId xmlns:a16="http://schemas.microsoft.com/office/drawing/2014/main" id="{D34A59B1-DCA9-4564-8481-4E06CBBEDBFD}"/>
            </a:ext>
          </a:extLst>
        </xdr:cNvPr>
        <xdr:cNvCxnSpPr/>
      </xdr:nvCxnSpPr>
      <xdr:spPr>
        <a:xfrm>
          <a:off x="22072600" y="1332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44466</xdr:rowOff>
    </xdr:from>
    <xdr:ext cx="469744" cy="259045"/>
    <xdr:sp macro="" textlink="">
      <xdr:nvSpPr>
        <xdr:cNvPr id="710" name="【児童館】&#10;一人当たり面積平均値テキスト">
          <a:extLst>
            <a:ext uri="{FF2B5EF4-FFF2-40B4-BE49-F238E27FC236}">
              <a16:creationId xmlns:a16="http://schemas.microsoft.com/office/drawing/2014/main" id="{7673AB21-80F3-4F81-B43D-4A89F17C83FC}"/>
            </a:ext>
          </a:extLst>
        </xdr:cNvPr>
        <xdr:cNvSpPr txBox="1"/>
      </xdr:nvSpPr>
      <xdr:spPr>
        <a:xfrm>
          <a:off x="22199600" y="14446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711" name="フローチャート: 判断 710">
          <a:extLst>
            <a:ext uri="{FF2B5EF4-FFF2-40B4-BE49-F238E27FC236}">
              <a16:creationId xmlns:a16="http://schemas.microsoft.com/office/drawing/2014/main" id="{FA00C4F3-1479-411C-953E-8581CB3A5BC6}"/>
            </a:ext>
          </a:extLst>
        </xdr:cNvPr>
        <xdr:cNvSpPr/>
      </xdr:nvSpPr>
      <xdr:spPr>
        <a:xfrm>
          <a:off x="221107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39878</xdr:rowOff>
    </xdr:from>
    <xdr:to>
      <xdr:col>112</xdr:col>
      <xdr:colOff>38100</xdr:colOff>
      <xdr:row>85</xdr:row>
      <xdr:rowOff>141478</xdr:rowOff>
    </xdr:to>
    <xdr:sp macro="" textlink="">
      <xdr:nvSpPr>
        <xdr:cNvPr id="712" name="フローチャート: 判断 711">
          <a:extLst>
            <a:ext uri="{FF2B5EF4-FFF2-40B4-BE49-F238E27FC236}">
              <a16:creationId xmlns:a16="http://schemas.microsoft.com/office/drawing/2014/main" id="{A4076B64-481A-4F69-ADE9-DDB133F437F2}"/>
            </a:ext>
          </a:extLst>
        </xdr:cNvPr>
        <xdr:cNvSpPr/>
      </xdr:nvSpPr>
      <xdr:spPr>
        <a:xfrm>
          <a:off x="21272500" y="146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30735</xdr:rowOff>
    </xdr:from>
    <xdr:to>
      <xdr:col>107</xdr:col>
      <xdr:colOff>101600</xdr:colOff>
      <xdr:row>85</xdr:row>
      <xdr:rowOff>132335</xdr:rowOff>
    </xdr:to>
    <xdr:sp macro="" textlink="">
      <xdr:nvSpPr>
        <xdr:cNvPr id="713" name="フローチャート: 判断 712">
          <a:extLst>
            <a:ext uri="{FF2B5EF4-FFF2-40B4-BE49-F238E27FC236}">
              <a16:creationId xmlns:a16="http://schemas.microsoft.com/office/drawing/2014/main" id="{32E5175F-DCCC-41DB-80CB-5BE8D4F73B4C}"/>
            </a:ext>
          </a:extLst>
        </xdr:cNvPr>
        <xdr:cNvSpPr/>
      </xdr:nvSpPr>
      <xdr:spPr>
        <a:xfrm>
          <a:off x="20383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49022</xdr:rowOff>
    </xdr:from>
    <xdr:to>
      <xdr:col>102</xdr:col>
      <xdr:colOff>165100</xdr:colOff>
      <xdr:row>85</xdr:row>
      <xdr:rowOff>150622</xdr:rowOff>
    </xdr:to>
    <xdr:sp macro="" textlink="">
      <xdr:nvSpPr>
        <xdr:cNvPr id="714" name="フローチャート: 判断 713">
          <a:extLst>
            <a:ext uri="{FF2B5EF4-FFF2-40B4-BE49-F238E27FC236}">
              <a16:creationId xmlns:a16="http://schemas.microsoft.com/office/drawing/2014/main" id="{FCBA9CA9-808F-488F-8925-CA6CC768C33A}"/>
            </a:ext>
          </a:extLst>
        </xdr:cNvPr>
        <xdr:cNvSpPr/>
      </xdr:nvSpPr>
      <xdr:spPr>
        <a:xfrm>
          <a:off x="19494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39878</xdr:rowOff>
    </xdr:from>
    <xdr:to>
      <xdr:col>98</xdr:col>
      <xdr:colOff>38100</xdr:colOff>
      <xdr:row>85</xdr:row>
      <xdr:rowOff>141478</xdr:rowOff>
    </xdr:to>
    <xdr:sp macro="" textlink="">
      <xdr:nvSpPr>
        <xdr:cNvPr id="715" name="フローチャート: 判断 714">
          <a:extLst>
            <a:ext uri="{FF2B5EF4-FFF2-40B4-BE49-F238E27FC236}">
              <a16:creationId xmlns:a16="http://schemas.microsoft.com/office/drawing/2014/main" id="{0C6BDD93-6997-4919-AE20-E27A1ACB0178}"/>
            </a:ext>
          </a:extLst>
        </xdr:cNvPr>
        <xdr:cNvSpPr/>
      </xdr:nvSpPr>
      <xdr:spPr>
        <a:xfrm>
          <a:off x="18605500" y="146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240C6978-132C-4F20-B1E2-8841F66EB8C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EAD43D2B-95BA-4079-8615-81EA70B8058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AAFD1D99-5DB9-456F-B9D9-6478EA743CB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C42DED0F-00D2-404D-8301-2F20AA65ECC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66CD0CDB-210E-415B-9B5D-3E1B3A0C7D8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131318</xdr:rowOff>
    </xdr:from>
    <xdr:to>
      <xdr:col>116</xdr:col>
      <xdr:colOff>114300</xdr:colOff>
      <xdr:row>86</xdr:row>
      <xdr:rowOff>61468</xdr:rowOff>
    </xdr:to>
    <xdr:sp macro="" textlink="">
      <xdr:nvSpPr>
        <xdr:cNvPr id="721" name="楕円 720">
          <a:extLst>
            <a:ext uri="{FF2B5EF4-FFF2-40B4-BE49-F238E27FC236}">
              <a16:creationId xmlns:a16="http://schemas.microsoft.com/office/drawing/2014/main" id="{DBC8E047-A7C7-4AD3-9AC6-17E7C3603EF8}"/>
            </a:ext>
          </a:extLst>
        </xdr:cNvPr>
        <xdr:cNvSpPr/>
      </xdr:nvSpPr>
      <xdr:spPr>
        <a:xfrm>
          <a:off x="221107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46245</xdr:rowOff>
    </xdr:from>
    <xdr:ext cx="469744" cy="259045"/>
    <xdr:sp macro="" textlink="">
      <xdr:nvSpPr>
        <xdr:cNvPr id="722" name="【児童館】&#10;一人当たり面積該当値テキスト">
          <a:extLst>
            <a:ext uri="{FF2B5EF4-FFF2-40B4-BE49-F238E27FC236}">
              <a16:creationId xmlns:a16="http://schemas.microsoft.com/office/drawing/2014/main" id="{1060F1FE-A285-4FBB-88C0-50D4722DB840}"/>
            </a:ext>
          </a:extLst>
        </xdr:cNvPr>
        <xdr:cNvSpPr txBox="1"/>
      </xdr:nvSpPr>
      <xdr:spPr>
        <a:xfrm>
          <a:off x="22199600" y="1461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131318</xdr:rowOff>
    </xdr:from>
    <xdr:to>
      <xdr:col>112</xdr:col>
      <xdr:colOff>38100</xdr:colOff>
      <xdr:row>86</xdr:row>
      <xdr:rowOff>61468</xdr:rowOff>
    </xdr:to>
    <xdr:sp macro="" textlink="">
      <xdr:nvSpPr>
        <xdr:cNvPr id="723" name="楕円 722">
          <a:extLst>
            <a:ext uri="{FF2B5EF4-FFF2-40B4-BE49-F238E27FC236}">
              <a16:creationId xmlns:a16="http://schemas.microsoft.com/office/drawing/2014/main" id="{4825D70F-AD42-4A2A-95BE-A35C41A6798C}"/>
            </a:ext>
          </a:extLst>
        </xdr:cNvPr>
        <xdr:cNvSpPr/>
      </xdr:nvSpPr>
      <xdr:spPr>
        <a:xfrm>
          <a:off x="21272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10668</xdr:rowOff>
    </xdr:from>
    <xdr:to>
      <xdr:col>116</xdr:col>
      <xdr:colOff>63500</xdr:colOff>
      <xdr:row>86</xdr:row>
      <xdr:rowOff>10668</xdr:rowOff>
    </xdr:to>
    <xdr:cxnSp macro="">
      <xdr:nvCxnSpPr>
        <xdr:cNvPr id="724" name="直線コネクタ 723">
          <a:extLst>
            <a:ext uri="{FF2B5EF4-FFF2-40B4-BE49-F238E27FC236}">
              <a16:creationId xmlns:a16="http://schemas.microsoft.com/office/drawing/2014/main" id="{F0999898-CBAA-485A-B2EA-8AFE299CDFAB}"/>
            </a:ext>
          </a:extLst>
        </xdr:cNvPr>
        <xdr:cNvCxnSpPr/>
      </xdr:nvCxnSpPr>
      <xdr:spPr>
        <a:xfrm>
          <a:off x="21323300" y="147553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131318</xdr:rowOff>
    </xdr:from>
    <xdr:to>
      <xdr:col>107</xdr:col>
      <xdr:colOff>101600</xdr:colOff>
      <xdr:row>86</xdr:row>
      <xdr:rowOff>61468</xdr:rowOff>
    </xdr:to>
    <xdr:sp macro="" textlink="">
      <xdr:nvSpPr>
        <xdr:cNvPr id="725" name="楕円 724">
          <a:extLst>
            <a:ext uri="{FF2B5EF4-FFF2-40B4-BE49-F238E27FC236}">
              <a16:creationId xmlns:a16="http://schemas.microsoft.com/office/drawing/2014/main" id="{11E53F5C-7245-4FBE-9503-79A4F555EC17}"/>
            </a:ext>
          </a:extLst>
        </xdr:cNvPr>
        <xdr:cNvSpPr/>
      </xdr:nvSpPr>
      <xdr:spPr>
        <a:xfrm>
          <a:off x="20383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10668</xdr:rowOff>
    </xdr:from>
    <xdr:to>
      <xdr:col>111</xdr:col>
      <xdr:colOff>177800</xdr:colOff>
      <xdr:row>86</xdr:row>
      <xdr:rowOff>10668</xdr:rowOff>
    </xdr:to>
    <xdr:cxnSp macro="">
      <xdr:nvCxnSpPr>
        <xdr:cNvPr id="726" name="直線コネクタ 725">
          <a:extLst>
            <a:ext uri="{FF2B5EF4-FFF2-40B4-BE49-F238E27FC236}">
              <a16:creationId xmlns:a16="http://schemas.microsoft.com/office/drawing/2014/main" id="{8D815B32-3C51-4249-9DFB-BBE36394EF8F}"/>
            </a:ext>
          </a:extLst>
        </xdr:cNvPr>
        <xdr:cNvCxnSpPr/>
      </xdr:nvCxnSpPr>
      <xdr:spPr>
        <a:xfrm>
          <a:off x="20434300" y="147553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131318</xdr:rowOff>
    </xdr:from>
    <xdr:to>
      <xdr:col>102</xdr:col>
      <xdr:colOff>165100</xdr:colOff>
      <xdr:row>86</xdr:row>
      <xdr:rowOff>61468</xdr:rowOff>
    </xdr:to>
    <xdr:sp macro="" textlink="">
      <xdr:nvSpPr>
        <xdr:cNvPr id="727" name="楕円 726">
          <a:extLst>
            <a:ext uri="{FF2B5EF4-FFF2-40B4-BE49-F238E27FC236}">
              <a16:creationId xmlns:a16="http://schemas.microsoft.com/office/drawing/2014/main" id="{FF42ABD6-5BE0-4027-AA37-DEC55864C945}"/>
            </a:ext>
          </a:extLst>
        </xdr:cNvPr>
        <xdr:cNvSpPr/>
      </xdr:nvSpPr>
      <xdr:spPr>
        <a:xfrm>
          <a:off x="19494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10668</xdr:rowOff>
    </xdr:from>
    <xdr:to>
      <xdr:col>107</xdr:col>
      <xdr:colOff>50800</xdr:colOff>
      <xdr:row>86</xdr:row>
      <xdr:rowOff>10668</xdr:rowOff>
    </xdr:to>
    <xdr:cxnSp macro="">
      <xdr:nvCxnSpPr>
        <xdr:cNvPr id="728" name="直線コネクタ 727">
          <a:extLst>
            <a:ext uri="{FF2B5EF4-FFF2-40B4-BE49-F238E27FC236}">
              <a16:creationId xmlns:a16="http://schemas.microsoft.com/office/drawing/2014/main" id="{E5B1BAC4-80EC-41D5-97DC-080BAF7D356E}"/>
            </a:ext>
          </a:extLst>
        </xdr:cNvPr>
        <xdr:cNvCxnSpPr/>
      </xdr:nvCxnSpPr>
      <xdr:spPr>
        <a:xfrm>
          <a:off x="19545300" y="147553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131318</xdr:rowOff>
    </xdr:from>
    <xdr:to>
      <xdr:col>98</xdr:col>
      <xdr:colOff>38100</xdr:colOff>
      <xdr:row>86</xdr:row>
      <xdr:rowOff>61468</xdr:rowOff>
    </xdr:to>
    <xdr:sp macro="" textlink="">
      <xdr:nvSpPr>
        <xdr:cNvPr id="729" name="楕円 728">
          <a:extLst>
            <a:ext uri="{FF2B5EF4-FFF2-40B4-BE49-F238E27FC236}">
              <a16:creationId xmlns:a16="http://schemas.microsoft.com/office/drawing/2014/main" id="{E560C90B-11FB-4252-98A2-3020338C5A8B}"/>
            </a:ext>
          </a:extLst>
        </xdr:cNvPr>
        <xdr:cNvSpPr/>
      </xdr:nvSpPr>
      <xdr:spPr>
        <a:xfrm>
          <a:off x="18605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10668</xdr:rowOff>
    </xdr:from>
    <xdr:to>
      <xdr:col>102</xdr:col>
      <xdr:colOff>114300</xdr:colOff>
      <xdr:row>86</xdr:row>
      <xdr:rowOff>10668</xdr:rowOff>
    </xdr:to>
    <xdr:cxnSp macro="">
      <xdr:nvCxnSpPr>
        <xdr:cNvPr id="730" name="直線コネクタ 729">
          <a:extLst>
            <a:ext uri="{FF2B5EF4-FFF2-40B4-BE49-F238E27FC236}">
              <a16:creationId xmlns:a16="http://schemas.microsoft.com/office/drawing/2014/main" id="{59D1D266-08E1-4489-BDB5-0835DBB710B7}"/>
            </a:ext>
          </a:extLst>
        </xdr:cNvPr>
        <xdr:cNvCxnSpPr/>
      </xdr:nvCxnSpPr>
      <xdr:spPr>
        <a:xfrm>
          <a:off x="18656300" y="147553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158005</xdr:rowOff>
    </xdr:from>
    <xdr:ext cx="469744" cy="259045"/>
    <xdr:sp macro="" textlink="">
      <xdr:nvSpPr>
        <xdr:cNvPr id="731" name="n_1aveValue【児童館】&#10;一人当たり面積">
          <a:extLst>
            <a:ext uri="{FF2B5EF4-FFF2-40B4-BE49-F238E27FC236}">
              <a16:creationId xmlns:a16="http://schemas.microsoft.com/office/drawing/2014/main" id="{288C3D05-3A11-4E52-A7F8-53199FACD7EB}"/>
            </a:ext>
          </a:extLst>
        </xdr:cNvPr>
        <xdr:cNvSpPr txBox="1"/>
      </xdr:nvSpPr>
      <xdr:spPr>
        <a:xfrm>
          <a:off x="21075727" y="143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148862</xdr:rowOff>
    </xdr:from>
    <xdr:ext cx="469744" cy="259045"/>
    <xdr:sp macro="" textlink="">
      <xdr:nvSpPr>
        <xdr:cNvPr id="732" name="n_2aveValue【児童館】&#10;一人当たり面積">
          <a:extLst>
            <a:ext uri="{FF2B5EF4-FFF2-40B4-BE49-F238E27FC236}">
              <a16:creationId xmlns:a16="http://schemas.microsoft.com/office/drawing/2014/main" id="{BB8FEB66-4680-46BC-8911-159CC4CCEEA2}"/>
            </a:ext>
          </a:extLst>
        </xdr:cNvPr>
        <xdr:cNvSpPr txBox="1"/>
      </xdr:nvSpPr>
      <xdr:spPr>
        <a:xfrm>
          <a:off x="20199427" y="1437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167149</xdr:rowOff>
    </xdr:from>
    <xdr:ext cx="469744" cy="259045"/>
    <xdr:sp macro="" textlink="">
      <xdr:nvSpPr>
        <xdr:cNvPr id="733" name="n_3aveValue【児童館】&#10;一人当たり面積">
          <a:extLst>
            <a:ext uri="{FF2B5EF4-FFF2-40B4-BE49-F238E27FC236}">
              <a16:creationId xmlns:a16="http://schemas.microsoft.com/office/drawing/2014/main" id="{475D799C-6C5D-40C8-B815-A69092E0A636}"/>
            </a:ext>
          </a:extLst>
        </xdr:cNvPr>
        <xdr:cNvSpPr txBox="1"/>
      </xdr:nvSpPr>
      <xdr:spPr>
        <a:xfrm>
          <a:off x="19310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158005</xdr:rowOff>
    </xdr:from>
    <xdr:ext cx="469744" cy="259045"/>
    <xdr:sp macro="" textlink="">
      <xdr:nvSpPr>
        <xdr:cNvPr id="734" name="n_4aveValue【児童館】&#10;一人当たり面積">
          <a:extLst>
            <a:ext uri="{FF2B5EF4-FFF2-40B4-BE49-F238E27FC236}">
              <a16:creationId xmlns:a16="http://schemas.microsoft.com/office/drawing/2014/main" id="{DA040DC6-EEEB-4814-A05A-A1E45B92903D}"/>
            </a:ext>
          </a:extLst>
        </xdr:cNvPr>
        <xdr:cNvSpPr txBox="1"/>
      </xdr:nvSpPr>
      <xdr:spPr>
        <a:xfrm>
          <a:off x="18421427" y="143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52595</xdr:rowOff>
    </xdr:from>
    <xdr:ext cx="469744" cy="259045"/>
    <xdr:sp macro="" textlink="">
      <xdr:nvSpPr>
        <xdr:cNvPr id="735" name="n_1mainValue【児童館】&#10;一人当たり面積">
          <a:extLst>
            <a:ext uri="{FF2B5EF4-FFF2-40B4-BE49-F238E27FC236}">
              <a16:creationId xmlns:a16="http://schemas.microsoft.com/office/drawing/2014/main" id="{AA53D2D8-61DC-433F-A704-7B036F02AEF5}"/>
            </a:ext>
          </a:extLst>
        </xdr:cNvPr>
        <xdr:cNvSpPr txBox="1"/>
      </xdr:nvSpPr>
      <xdr:spPr>
        <a:xfrm>
          <a:off x="210757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52595</xdr:rowOff>
    </xdr:from>
    <xdr:ext cx="469744" cy="259045"/>
    <xdr:sp macro="" textlink="">
      <xdr:nvSpPr>
        <xdr:cNvPr id="736" name="n_2mainValue【児童館】&#10;一人当たり面積">
          <a:extLst>
            <a:ext uri="{FF2B5EF4-FFF2-40B4-BE49-F238E27FC236}">
              <a16:creationId xmlns:a16="http://schemas.microsoft.com/office/drawing/2014/main" id="{F6B42B84-0F11-4573-800F-45CE7EB41274}"/>
            </a:ext>
          </a:extLst>
        </xdr:cNvPr>
        <xdr:cNvSpPr txBox="1"/>
      </xdr:nvSpPr>
      <xdr:spPr>
        <a:xfrm>
          <a:off x="201994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52595</xdr:rowOff>
    </xdr:from>
    <xdr:ext cx="469744" cy="259045"/>
    <xdr:sp macro="" textlink="">
      <xdr:nvSpPr>
        <xdr:cNvPr id="737" name="n_3mainValue【児童館】&#10;一人当たり面積">
          <a:extLst>
            <a:ext uri="{FF2B5EF4-FFF2-40B4-BE49-F238E27FC236}">
              <a16:creationId xmlns:a16="http://schemas.microsoft.com/office/drawing/2014/main" id="{46A45E29-D5DC-41C0-AF72-A64822553CD4}"/>
            </a:ext>
          </a:extLst>
        </xdr:cNvPr>
        <xdr:cNvSpPr txBox="1"/>
      </xdr:nvSpPr>
      <xdr:spPr>
        <a:xfrm>
          <a:off x="193104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52595</xdr:rowOff>
    </xdr:from>
    <xdr:ext cx="469744" cy="259045"/>
    <xdr:sp macro="" textlink="">
      <xdr:nvSpPr>
        <xdr:cNvPr id="738" name="n_4mainValue【児童館】&#10;一人当たり面積">
          <a:extLst>
            <a:ext uri="{FF2B5EF4-FFF2-40B4-BE49-F238E27FC236}">
              <a16:creationId xmlns:a16="http://schemas.microsoft.com/office/drawing/2014/main" id="{255C012B-B260-4B3F-860B-8BBC142613D4}"/>
            </a:ext>
          </a:extLst>
        </xdr:cNvPr>
        <xdr:cNvSpPr txBox="1"/>
      </xdr:nvSpPr>
      <xdr:spPr>
        <a:xfrm>
          <a:off x="184214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B1A0BC6D-687C-4BE5-A0AB-43E49A132EE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2E219DC6-D36E-445A-90E6-1826C5DBE15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EA7FE32C-678F-4F68-AA79-213664C7568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AD5EBF8C-75D5-4525-B0D1-1BB21BAD0A2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95C2BEB3-2247-49F6-8D14-DB1D5062AD9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06F93979-0304-4CDB-8644-DDF44F465E4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FC8FF149-CDFB-47E2-AA47-86D32341394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D0E43E17-095B-447C-A566-4CFFEB3CDF1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id="{52F20ED3-EEBD-4666-9979-D5686AF7997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id="{1476DAD0-DBED-427E-811E-BF051A097AC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a:extLst>
            <a:ext uri="{FF2B5EF4-FFF2-40B4-BE49-F238E27FC236}">
              <a16:creationId xmlns:a16="http://schemas.microsoft.com/office/drawing/2014/main" id="{93884A4A-8BCB-41DF-ABED-2A361643B2C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50" name="直線コネクタ 749">
          <a:extLst>
            <a:ext uri="{FF2B5EF4-FFF2-40B4-BE49-F238E27FC236}">
              <a16:creationId xmlns:a16="http://schemas.microsoft.com/office/drawing/2014/main" id="{77308861-7161-4874-A33E-32A3EC64229C}"/>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51" name="テキスト ボックス 750">
          <a:extLst>
            <a:ext uri="{FF2B5EF4-FFF2-40B4-BE49-F238E27FC236}">
              <a16:creationId xmlns:a16="http://schemas.microsoft.com/office/drawing/2014/main" id="{07817C98-A5D4-4FA4-B210-BF97B71D8AC2}"/>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2" name="直線コネクタ 751">
          <a:extLst>
            <a:ext uri="{FF2B5EF4-FFF2-40B4-BE49-F238E27FC236}">
              <a16:creationId xmlns:a16="http://schemas.microsoft.com/office/drawing/2014/main" id="{8951EFB7-4B88-437F-8C00-3ACAD62D85A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3" name="テキスト ボックス 752">
          <a:extLst>
            <a:ext uri="{FF2B5EF4-FFF2-40B4-BE49-F238E27FC236}">
              <a16:creationId xmlns:a16="http://schemas.microsoft.com/office/drawing/2014/main" id="{62075BC5-3026-4C73-BEE4-90124D0E918A}"/>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4" name="直線コネクタ 753">
          <a:extLst>
            <a:ext uri="{FF2B5EF4-FFF2-40B4-BE49-F238E27FC236}">
              <a16:creationId xmlns:a16="http://schemas.microsoft.com/office/drawing/2014/main" id="{544B521F-F7B0-4950-943D-7A5F914BBC0F}"/>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5" name="テキスト ボックス 754">
          <a:extLst>
            <a:ext uri="{FF2B5EF4-FFF2-40B4-BE49-F238E27FC236}">
              <a16:creationId xmlns:a16="http://schemas.microsoft.com/office/drawing/2014/main" id="{9D6F93D3-A5F4-46EE-862A-93E174C33256}"/>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6" name="直線コネクタ 755">
          <a:extLst>
            <a:ext uri="{FF2B5EF4-FFF2-40B4-BE49-F238E27FC236}">
              <a16:creationId xmlns:a16="http://schemas.microsoft.com/office/drawing/2014/main" id="{FDC2E682-CBA4-498C-9B2A-54FFA063E0D3}"/>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7" name="テキスト ボックス 756">
          <a:extLst>
            <a:ext uri="{FF2B5EF4-FFF2-40B4-BE49-F238E27FC236}">
              <a16:creationId xmlns:a16="http://schemas.microsoft.com/office/drawing/2014/main" id="{9E7E6CA2-E3C4-461B-AE60-0400E4E2F44B}"/>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a:extLst>
            <a:ext uri="{FF2B5EF4-FFF2-40B4-BE49-F238E27FC236}">
              <a16:creationId xmlns:a16="http://schemas.microsoft.com/office/drawing/2014/main" id="{789F6087-4E4D-4430-8D60-1C9479EBFE9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59" name="テキスト ボックス 758">
          <a:extLst>
            <a:ext uri="{FF2B5EF4-FFF2-40B4-BE49-F238E27FC236}">
              <a16:creationId xmlns:a16="http://schemas.microsoft.com/office/drawing/2014/main" id="{892C3103-A2BF-4EEC-996C-0D71F4D345C3}"/>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a:extLst>
            <a:ext uri="{FF2B5EF4-FFF2-40B4-BE49-F238E27FC236}">
              <a16:creationId xmlns:a16="http://schemas.microsoft.com/office/drawing/2014/main" id="{4FEEEFC9-F996-4439-8C6D-62AE415965F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25908</xdr:rowOff>
    </xdr:from>
    <xdr:to>
      <xdr:col>85</xdr:col>
      <xdr:colOff>126364</xdr:colOff>
      <xdr:row>107</xdr:row>
      <xdr:rowOff>156211</xdr:rowOff>
    </xdr:to>
    <xdr:cxnSp macro="">
      <xdr:nvCxnSpPr>
        <xdr:cNvPr id="761" name="直線コネクタ 760">
          <a:extLst>
            <a:ext uri="{FF2B5EF4-FFF2-40B4-BE49-F238E27FC236}">
              <a16:creationId xmlns:a16="http://schemas.microsoft.com/office/drawing/2014/main" id="{8DD928AF-A933-4718-AA20-B58410051D55}"/>
            </a:ext>
          </a:extLst>
        </xdr:cNvPr>
        <xdr:cNvCxnSpPr/>
      </xdr:nvCxnSpPr>
      <xdr:spPr>
        <a:xfrm flipV="1">
          <a:off x="16318864" y="17170908"/>
          <a:ext cx="0" cy="1330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762" name="【公民館】&#10;有形固定資産減価償却率最小値テキスト">
          <a:extLst>
            <a:ext uri="{FF2B5EF4-FFF2-40B4-BE49-F238E27FC236}">
              <a16:creationId xmlns:a16="http://schemas.microsoft.com/office/drawing/2014/main" id="{835E001B-CB2D-4F44-ADA4-D1C25D917A49}"/>
            </a:ext>
          </a:extLst>
        </xdr:cNvPr>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763" name="直線コネクタ 762">
          <a:extLst>
            <a:ext uri="{FF2B5EF4-FFF2-40B4-BE49-F238E27FC236}">
              <a16:creationId xmlns:a16="http://schemas.microsoft.com/office/drawing/2014/main" id="{CF32D033-A5C5-41D2-B4E4-38B5A0B15E4B}"/>
            </a:ext>
          </a:extLst>
        </xdr:cNvPr>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144035</xdr:rowOff>
    </xdr:from>
    <xdr:ext cx="405111" cy="259045"/>
    <xdr:sp macro="" textlink="">
      <xdr:nvSpPr>
        <xdr:cNvPr id="764" name="【公民館】&#10;有形固定資産減価償却率最大値テキスト">
          <a:extLst>
            <a:ext uri="{FF2B5EF4-FFF2-40B4-BE49-F238E27FC236}">
              <a16:creationId xmlns:a16="http://schemas.microsoft.com/office/drawing/2014/main" id="{9487D4D8-3F42-49C2-9721-6A3B4DBDF75F}"/>
            </a:ext>
          </a:extLst>
        </xdr:cNvPr>
        <xdr:cNvSpPr txBox="1"/>
      </xdr:nvSpPr>
      <xdr:spPr>
        <a:xfrm>
          <a:off x="16357600" y="1694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25908</xdr:rowOff>
    </xdr:from>
    <xdr:to>
      <xdr:col>86</xdr:col>
      <xdr:colOff>25400</xdr:colOff>
      <xdr:row>100</xdr:row>
      <xdr:rowOff>25908</xdr:rowOff>
    </xdr:to>
    <xdr:cxnSp macro="">
      <xdr:nvCxnSpPr>
        <xdr:cNvPr id="765" name="直線コネクタ 764">
          <a:extLst>
            <a:ext uri="{FF2B5EF4-FFF2-40B4-BE49-F238E27FC236}">
              <a16:creationId xmlns:a16="http://schemas.microsoft.com/office/drawing/2014/main" id="{FEB9F255-AA7A-48E5-A4F1-57DD94AC4257}"/>
            </a:ext>
          </a:extLst>
        </xdr:cNvPr>
        <xdr:cNvCxnSpPr/>
      </xdr:nvCxnSpPr>
      <xdr:spPr>
        <a:xfrm>
          <a:off x="16230600" y="1717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61992</xdr:rowOff>
    </xdr:from>
    <xdr:ext cx="405111" cy="259045"/>
    <xdr:sp macro="" textlink="">
      <xdr:nvSpPr>
        <xdr:cNvPr id="766" name="【公民館】&#10;有形固定資産減価償却率平均値テキスト">
          <a:extLst>
            <a:ext uri="{FF2B5EF4-FFF2-40B4-BE49-F238E27FC236}">
              <a16:creationId xmlns:a16="http://schemas.microsoft.com/office/drawing/2014/main" id="{71992747-CB9B-4690-BE15-3129194649B7}"/>
            </a:ext>
          </a:extLst>
        </xdr:cNvPr>
        <xdr:cNvSpPr txBox="1"/>
      </xdr:nvSpPr>
      <xdr:spPr>
        <a:xfrm>
          <a:off x="16357600" y="17378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39115</xdr:rowOff>
    </xdr:from>
    <xdr:to>
      <xdr:col>85</xdr:col>
      <xdr:colOff>177800</xdr:colOff>
      <xdr:row>102</xdr:row>
      <xdr:rowOff>140715</xdr:rowOff>
    </xdr:to>
    <xdr:sp macro="" textlink="">
      <xdr:nvSpPr>
        <xdr:cNvPr id="767" name="フローチャート: 判断 766">
          <a:extLst>
            <a:ext uri="{FF2B5EF4-FFF2-40B4-BE49-F238E27FC236}">
              <a16:creationId xmlns:a16="http://schemas.microsoft.com/office/drawing/2014/main" id="{360B75AE-FF0C-4B3D-A573-F57801673F5B}"/>
            </a:ext>
          </a:extLst>
        </xdr:cNvPr>
        <xdr:cNvSpPr/>
      </xdr:nvSpPr>
      <xdr:spPr>
        <a:xfrm>
          <a:off x="16268700" y="1752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27687</xdr:rowOff>
    </xdr:from>
    <xdr:to>
      <xdr:col>81</xdr:col>
      <xdr:colOff>101600</xdr:colOff>
      <xdr:row>102</xdr:row>
      <xdr:rowOff>129287</xdr:rowOff>
    </xdr:to>
    <xdr:sp macro="" textlink="">
      <xdr:nvSpPr>
        <xdr:cNvPr id="768" name="フローチャート: 判断 767">
          <a:extLst>
            <a:ext uri="{FF2B5EF4-FFF2-40B4-BE49-F238E27FC236}">
              <a16:creationId xmlns:a16="http://schemas.microsoft.com/office/drawing/2014/main" id="{7E6F875B-DC76-48A7-BDE8-F97C3E206B24}"/>
            </a:ext>
          </a:extLst>
        </xdr:cNvPr>
        <xdr:cNvSpPr/>
      </xdr:nvSpPr>
      <xdr:spPr>
        <a:xfrm>
          <a:off x="15430500" y="175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169418</xdr:rowOff>
    </xdr:from>
    <xdr:to>
      <xdr:col>76</xdr:col>
      <xdr:colOff>165100</xdr:colOff>
      <xdr:row>102</xdr:row>
      <xdr:rowOff>99568</xdr:rowOff>
    </xdr:to>
    <xdr:sp macro="" textlink="">
      <xdr:nvSpPr>
        <xdr:cNvPr id="769" name="フローチャート: 判断 768">
          <a:extLst>
            <a:ext uri="{FF2B5EF4-FFF2-40B4-BE49-F238E27FC236}">
              <a16:creationId xmlns:a16="http://schemas.microsoft.com/office/drawing/2014/main" id="{2DE24161-85F5-4705-9BFA-137E44B3CB6B}"/>
            </a:ext>
          </a:extLst>
        </xdr:cNvPr>
        <xdr:cNvSpPr/>
      </xdr:nvSpPr>
      <xdr:spPr>
        <a:xfrm>
          <a:off x="14541500" y="1748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157987</xdr:rowOff>
    </xdr:from>
    <xdr:to>
      <xdr:col>72</xdr:col>
      <xdr:colOff>38100</xdr:colOff>
      <xdr:row>102</xdr:row>
      <xdr:rowOff>88137</xdr:rowOff>
    </xdr:to>
    <xdr:sp macro="" textlink="">
      <xdr:nvSpPr>
        <xdr:cNvPr id="770" name="フローチャート: 判断 769">
          <a:extLst>
            <a:ext uri="{FF2B5EF4-FFF2-40B4-BE49-F238E27FC236}">
              <a16:creationId xmlns:a16="http://schemas.microsoft.com/office/drawing/2014/main" id="{9072F90A-F4F2-44C6-A61F-3FA76DACED37}"/>
            </a:ext>
          </a:extLst>
        </xdr:cNvPr>
        <xdr:cNvSpPr/>
      </xdr:nvSpPr>
      <xdr:spPr>
        <a:xfrm>
          <a:off x="13652500" y="1747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101</xdr:row>
      <xdr:rowOff>155702</xdr:rowOff>
    </xdr:from>
    <xdr:to>
      <xdr:col>67</xdr:col>
      <xdr:colOff>101600</xdr:colOff>
      <xdr:row>102</xdr:row>
      <xdr:rowOff>85852</xdr:rowOff>
    </xdr:to>
    <xdr:sp macro="" textlink="">
      <xdr:nvSpPr>
        <xdr:cNvPr id="771" name="フローチャート: 判断 770">
          <a:extLst>
            <a:ext uri="{FF2B5EF4-FFF2-40B4-BE49-F238E27FC236}">
              <a16:creationId xmlns:a16="http://schemas.microsoft.com/office/drawing/2014/main" id="{10B845F6-0529-46E7-A277-E52F6953FEC0}"/>
            </a:ext>
          </a:extLst>
        </xdr:cNvPr>
        <xdr:cNvSpPr/>
      </xdr:nvSpPr>
      <xdr:spPr>
        <a:xfrm>
          <a:off x="12763500" y="1747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B5F583E3-DDB4-4444-B9A2-A47D48545BE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CF9C78C0-C076-4DF7-9C94-6F7A812E15D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70C184A7-4410-486B-B4F5-FE7790E4182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E81A413E-7954-4A53-9B32-9741F03E78E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B60C8530-1F4F-4233-AD7B-9DD218CDB01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119126</xdr:rowOff>
    </xdr:from>
    <xdr:to>
      <xdr:col>85</xdr:col>
      <xdr:colOff>177800</xdr:colOff>
      <xdr:row>104</xdr:row>
      <xdr:rowOff>49276</xdr:rowOff>
    </xdr:to>
    <xdr:sp macro="" textlink="">
      <xdr:nvSpPr>
        <xdr:cNvPr id="777" name="楕円 776">
          <a:extLst>
            <a:ext uri="{FF2B5EF4-FFF2-40B4-BE49-F238E27FC236}">
              <a16:creationId xmlns:a16="http://schemas.microsoft.com/office/drawing/2014/main" id="{CAF4E500-6332-42FF-A221-E3C5EAD5A983}"/>
            </a:ext>
          </a:extLst>
        </xdr:cNvPr>
        <xdr:cNvSpPr/>
      </xdr:nvSpPr>
      <xdr:spPr>
        <a:xfrm>
          <a:off x="16268700" y="1777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97553</xdr:rowOff>
    </xdr:from>
    <xdr:ext cx="405111" cy="259045"/>
    <xdr:sp macro="" textlink="">
      <xdr:nvSpPr>
        <xdr:cNvPr id="778" name="【公民館】&#10;有形固定資産減価償却率該当値テキスト">
          <a:extLst>
            <a:ext uri="{FF2B5EF4-FFF2-40B4-BE49-F238E27FC236}">
              <a16:creationId xmlns:a16="http://schemas.microsoft.com/office/drawing/2014/main" id="{E262DFAC-B40F-4A03-B484-CE70581E64AF}"/>
            </a:ext>
          </a:extLst>
        </xdr:cNvPr>
        <xdr:cNvSpPr txBox="1"/>
      </xdr:nvSpPr>
      <xdr:spPr>
        <a:xfrm>
          <a:off x="16357600" y="17756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84837</xdr:rowOff>
    </xdr:from>
    <xdr:to>
      <xdr:col>81</xdr:col>
      <xdr:colOff>101600</xdr:colOff>
      <xdr:row>104</xdr:row>
      <xdr:rowOff>14987</xdr:rowOff>
    </xdr:to>
    <xdr:sp macro="" textlink="">
      <xdr:nvSpPr>
        <xdr:cNvPr id="779" name="楕円 778">
          <a:extLst>
            <a:ext uri="{FF2B5EF4-FFF2-40B4-BE49-F238E27FC236}">
              <a16:creationId xmlns:a16="http://schemas.microsoft.com/office/drawing/2014/main" id="{617489B6-095A-45A4-856B-7A5A366E4383}"/>
            </a:ext>
          </a:extLst>
        </xdr:cNvPr>
        <xdr:cNvSpPr/>
      </xdr:nvSpPr>
      <xdr:spPr>
        <a:xfrm>
          <a:off x="15430500" y="1774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135637</xdr:rowOff>
    </xdr:from>
    <xdr:to>
      <xdr:col>85</xdr:col>
      <xdr:colOff>127000</xdr:colOff>
      <xdr:row>103</xdr:row>
      <xdr:rowOff>169926</xdr:rowOff>
    </xdr:to>
    <xdr:cxnSp macro="">
      <xdr:nvCxnSpPr>
        <xdr:cNvPr id="780" name="直線コネクタ 779">
          <a:extLst>
            <a:ext uri="{FF2B5EF4-FFF2-40B4-BE49-F238E27FC236}">
              <a16:creationId xmlns:a16="http://schemas.microsoft.com/office/drawing/2014/main" id="{A742DAB0-6BED-41D1-93B8-4396E5114A5F}"/>
            </a:ext>
          </a:extLst>
        </xdr:cNvPr>
        <xdr:cNvCxnSpPr/>
      </xdr:nvCxnSpPr>
      <xdr:spPr>
        <a:xfrm>
          <a:off x="15481300" y="17794987"/>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43687</xdr:rowOff>
    </xdr:from>
    <xdr:to>
      <xdr:col>76</xdr:col>
      <xdr:colOff>165100</xdr:colOff>
      <xdr:row>103</xdr:row>
      <xdr:rowOff>145287</xdr:rowOff>
    </xdr:to>
    <xdr:sp macro="" textlink="">
      <xdr:nvSpPr>
        <xdr:cNvPr id="781" name="楕円 780">
          <a:extLst>
            <a:ext uri="{FF2B5EF4-FFF2-40B4-BE49-F238E27FC236}">
              <a16:creationId xmlns:a16="http://schemas.microsoft.com/office/drawing/2014/main" id="{A59C964A-FF9E-46C6-B784-3477E686518C}"/>
            </a:ext>
          </a:extLst>
        </xdr:cNvPr>
        <xdr:cNvSpPr/>
      </xdr:nvSpPr>
      <xdr:spPr>
        <a:xfrm>
          <a:off x="14541500" y="1770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94487</xdr:rowOff>
    </xdr:from>
    <xdr:to>
      <xdr:col>81</xdr:col>
      <xdr:colOff>50800</xdr:colOff>
      <xdr:row>103</xdr:row>
      <xdr:rowOff>135637</xdr:rowOff>
    </xdr:to>
    <xdr:cxnSp macro="">
      <xdr:nvCxnSpPr>
        <xdr:cNvPr id="782" name="直線コネクタ 781">
          <a:extLst>
            <a:ext uri="{FF2B5EF4-FFF2-40B4-BE49-F238E27FC236}">
              <a16:creationId xmlns:a16="http://schemas.microsoft.com/office/drawing/2014/main" id="{726216FB-AAE8-470D-8E67-F55DDA4518DE}"/>
            </a:ext>
          </a:extLst>
        </xdr:cNvPr>
        <xdr:cNvCxnSpPr/>
      </xdr:nvCxnSpPr>
      <xdr:spPr>
        <a:xfrm>
          <a:off x="14592300" y="17753837"/>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164846</xdr:rowOff>
    </xdr:from>
    <xdr:to>
      <xdr:col>72</xdr:col>
      <xdr:colOff>38100</xdr:colOff>
      <xdr:row>103</xdr:row>
      <xdr:rowOff>94996</xdr:rowOff>
    </xdr:to>
    <xdr:sp macro="" textlink="">
      <xdr:nvSpPr>
        <xdr:cNvPr id="783" name="楕円 782">
          <a:extLst>
            <a:ext uri="{FF2B5EF4-FFF2-40B4-BE49-F238E27FC236}">
              <a16:creationId xmlns:a16="http://schemas.microsoft.com/office/drawing/2014/main" id="{48C3BB4F-D52F-45B9-A361-D58D4595FC36}"/>
            </a:ext>
          </a:extLst>
        </xdr:cNvPr>
        <xdr:cNvSpPr/>
      </xdr:nvSpPr>
      <xdr:spPr>
        <a:xfrm>
          <a:off x="13652500" y="1765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44196</xdr:rowOff>
    </xdr:from>
    <xdr:to>
      <xdr:col>76</xdr:col>
      <xdr:colOff>114300</xdr:colOff>
      <xdr:row>103</xdr:row>
      <xdr:rowOff>94487</xdr:rowOff>
    </xdr:to>
    <xdr:cxnSp macro="">
      <xdr:nvCxnSpPr>
        <xdr:cNvPr id="784" name="直線コネクタ 783">
          <a:extLst>
            <a:ext uri="{FF2B5EF4-FFF2-40B4-BE49-F238E27FC236}">
              <a16:creationId xmlns:a16="http://schemas.microsoft.com/office/drawing/2014/main" id="{4956611D-1FB1-42EA-BFC5-A194105BB210}"/>
            </a:ext>
          </a:extLst>
        </xdr:cNvPr>
        <xdr:cNvCxnSpPr/>
      </xdr:nvCxnSpPr>
      <xdr:spPr>
        <a:xfrm>
          <a:off x="13703300" y="17703546"/>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121413</xdr:rowOff>
    </xdr:from>
    <xdr:to>
      <xdr:col>67</xdr:col>
      <xdr:colOff>101600</xdr:colOff>
      <xdr:row>103</xdr:row>
      <xdr:rowOff>51563</xdr:rowOff>
    </xdr:to>
    <xdr:sp macro="" textlink="">
      <xdr:nvSpPr>
        <xdr:cNvPr id="785" name="楕円 784">
          <a:extLst>
            <a:ext uri="{FF2B5EF4-FFF2-40B4-BE49-F238E27FC236}">
              <a16:creationId xmlns:a16="http://schemas.microsoft.com/office/drawing/2014/main" id="{36457071-0FFE-40DA-8BDE-7460D7FB1E8C}"/>
            </a:ext>
          </a:extLst>
        </xdr:cNvPr>
        <xdr:cNvSpPr/>
      </xdr:nvSpPr>
      <xdr:spPr>
        <a:xfrm>
          <a:off x="12763500" y="1760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763</xdr:rowOff>
    </xdr:from>
    <xdr:to>
      <xdr:col>71</xdr:col>
      <xdr:colOff>177800</xdr:colOff>
      <xdr:row>103</xdr:row>
      <xdr:rowOff>44196</xdr:rowOff>
    </xdr:to>
    <xdr:cxnSp macro="">
      <xdr:nvCxnSpPr>
        <xdr:cNvPr id="786" name="直線コネクタ 785">
          <a:extLst>
            <a:ext uri="{FF2B5EF4-FFF2-40B4-BE49-F238E27FC236}">
              <a16:creationId xmlns:a16="http://schemas.microsoft.com/office/drawing/2014/main" id="{D082AB6E-7107-4FF1-9E83-97D846F7E5F7}"/>
            </a:ext>
          </a:extLst>
        </xdr:cNvPr>
        <xdr:cNvCxnSpPr/>
      </xdr:nvCxnSpPr>
      <xdr:spPr>
        <a:xfrm>
          <a:off x="12814300" y="17660113"/>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145814</xdr:rowOff>
    </xdr:from>
    <xdr:ext cx="405111" cy="259045"/>
    <xdr:sp macro="" textlink="">
      <xdr:nvSpPr>
        <xdr:cNvPr id="787" name="n_1aveValue【公民館】&#10;有形固定資産減価償却率">
          <a:extLst>
            <a:ext uri="{FF2B5EF4-FFF2-40B4-BE49-F238E27FC236}">
              <a16:creationId xmlns:a16="http://schemas.microsoft.com/office/drawing/2014/main" id="{3B733507-5219-49BA-A8BE-DC60FFBC4813}"/>
            </a:ext>
          </a:extLst>
        </xdr:cNvPr>
        <xdr:cNvSpPr txBox="1"/>
      </xdr:nvSpPr>
      <xdr:spPr>
        <a:xfrm>
          <a:off x="15266044" y="17290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116095</xdr:rowOff>
    </xdr:from>
    <xdr:ext cx="405111" cy="259045"/>
    <xdr:sp macro="" textlink="">
      <xdr:nvSpPr>
        <xdr:cNvPr id="788" name="n_2aveValue【公民館】&#10;有形固定資産減価償却率">
          <a:extLst>
            <a:ext uri="{FF2B5EF4-FFF2-40B4-BE49-F238E27FC236}">
              <a16:creationId xmlns:a16="http://schemas.microsoft.com/office/drawing/2014/main" id="{AB07FC7A-F24A-471B-AB79-684469BD9BAD}"/>
            </a:ext>
          </a:extLst>
        </xdr:cNvPr>
        <xdr:cNvSpPr txBox="1"/>
      </xdr:nvSpPr>
      <xdr:spPr>
        <a:xfrm>
          <a:off x="14389744" y="1726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104664</xdr:rowOff>
    </xdr:from>
    <xdr:ext cx="405111" cy="259045"/>
    <xdr:sp macro="" textlink="">
      <xdr:nvSpPr>
        <xdr:cNvPr id="789" name="n_3aveValue【公民館】&#10;有形固定資産減価償却率">
          <a:extLst>
            <a:ext uri="{FF2B5EF4-FFF2-40B4-BE49-F238E27FC236}">
              <a16:creationId xmlns:a16="http://schemas.microsoft.com/office/drawing/2014/main" id="{D80ECB6E-9D75-4D4C-9EC8-E95340D1A897}"/>
            </a:ext>
          </a:extLst>
        </xdr:cNvPr>
        <xdr:cNvSpPr txBox="1"/>
      </xdr:nvSpPr>
      <xdr:spPr>
        <a:xfrm>
          <a:off x="13500744" y="17249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102379</xdr:rowOff>
    </xdr:from>
    <xdr:ext cx="405111" cy="259045"/>
    <xdr:sp macro="" textlink="">
      <xdr:nvSpPr>
        <xdr:cNvPr id="790" name="n_4aveValue【公民館】&#10;有形固定資産減価償却率">
          <a:extLst>
            <a:ext uri="{FF2B5EF4-FFF2-40B4-BE49-F238E27FC236}">
              <a16:creationId xmlns:a16="http://schemas.microsoft.com/office/drawing/2014/main" id="{67B1E76C-071D-4891-A883-884A7C0E4E45}"/>
            </a:ext>
          </a:extLst>
        </xdr:cNvPr>
        <xdr:cNvSpPr txBox="1"/>
      </xdr:nvSpPr>
      <xdr:spPr>
        <a:xfrm>
          <a:off x="12611744" y="1724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6114</xdr:rowOff>
    </xdr:from>
    <xdr:ext cx="405111" cy="259045"/>
    <xdr:sp macro="" textlink="">
      <xdr:nvSpPr>
        <xdr:cNvPr id="791" name="n_1mainValue【公民館】&#10;有形固定資産減価償却率">
          <a:extLst>
            <a:ext uri="{FF2B5EF4-FFF2-40B4-BE49-F238E27FC236}">
              <a16:creationId xmlns:a16="http://schemas.microsoft.com/office/drawing/2014/main" id="{47DD3129-0F83-4685-B670-E448202EB476}"/>
            </a:ext>
          </a:extLst>
        </xdr:cNvPr>
        <xdr:cNvSpPr txBox="1"/>
      </xdr:nvSpPr>
      <xdr:spPr>
        <a:xfrm>
          <a:off x="15266044" y="1783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136414</xdr:rowOff>
    </xdr:from>
    <xdr:ext cx="405111" cy="259045"/>
    <xdr:sp macro="" textlink="">
      <xdr:nvSpPr>
        <xdr:cNvPr id="792" name="n_2mainValue【公民館】&#10;有形固定資産減価償却率">
          <a:extLst>
            <a:ext uri="{FF2B5EF4-FFF2-40B4-BE49-F238E27FC236}">
              <a16:creationId xmlns:a16="http://schemas.microsoft.com/office/drawing/2014/main" id="{B082930D-1D1C-4D3F-B826-68CBB9B29096}"/>
            </a:ext>
          </a:extLst>
        </xdr:cNvPr>
        <xdr:cNvSpPr txBox="1"/>
      </xdr:nvSpPr>
      <xdr:spPr>
        <a:xfrm>
          <a:off x="14389744" y="17795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86123</xdr:rowOff>
    </xdr:from>
    <xdr:ext cx="405111" cy="259045"/>
    <xdr:sp macro="" textlink="">
      <xdr:nvSpPr>
        <xdr:cNvPr id="793" name="n_3mainValue【公民館】&#10;有形固定資産減価償却率">
          <a:extLst>
            <a:ext uri="{FF2B5EF4-FFF2-40B4-BE49-F238E27FC236}">
              <a16:creationId xmlns:a16="http://schemas.microsoft.com/office/drawing/2014/main" id="{73E44A7C-66B8-4CC2-8712-40F95CA5319C}"/>
            </a:ext>
          </a:extLst>
        </xdr:cNvPr>
        <xdr:cNvSpPr txBox="1"/>
      </xdr:nvSpPr>
      <xdr:spPr>
        <a:xfrm>
          <a:off x="13500744" y="17745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42690</xdr:rowOff>
    </xdr:from>
    <xdr:ext cx="405111" cy="259045"/>
    <xdr:sp macro="" textlink="">
      <xdr:nvSpPr>
        <xdr:cNvPr id="794" name="n_4mainValue【公民館】&#10;有形固定資産減価償却率">
          <a:extLst>
            <a:ext uri="{FF2B5EF4-FFF2-40B4-BE49-F238E27FC236}">
              <a16:creationId xmlns:a16="http://schemas.microsoft.com/office/drawing/2014/main" id="{F8F53AE6-AF5D-4CFE-930F-D4CE9C181E23}"/>
            </a:ext>
          </a:extLst>
        </xdr:cNvPr>
        <xdr:cNvSpPr txBox="1"/>
      </xdr:nvSpPr>
      <xdr:spPr>
        <a:xfrm>
          <a:off x="12611744" y="1770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a:extLst>
            <a:ext uri="{FF2B5EF4-FFF2-40B4-BE49-F238E27FC236}">
              <a16:creationId xmlns:a16="http://schemas.microsoft.com/office/drawing/2014/main" id="{4F91B719-E610-4594-956E-591C8745696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a:extLst>
            <a:ext uri="{FF2B5EF4-FFF2-40B4-BE49-F238E27FC236}">
              <a16:creationId xmlns:a16="http://schemas.microsoft.com/office/drawing/2014/main" id="{F13B0499-76DC-4425-A505-6A8E01C6CA2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a:extLst>
            <a:ext uri="{FF2B5EF4-FFF2-40B4-BE49-F238E27FC236}">
              <a16:creationId xmlns:a16="http://schemas.microsoft.com/office/drawing/2014/main" id="{AD7DA2C6-8C9D-443D-9D80-C659D7C9B3F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a:extLst>
            <a:ext uri="{FF2B5EF4-FFF2-40B4-BE49-F238E27FC236}">
              <a16:creationId xmlns:a16="http://schemas.microsoft.com/office/drawing/2014/main" id="{E87C4277-9FF1-4013-B235-E35FDC944CA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a:extLst>
            <a:ext uri="{FF2B5EF4-FFF2-40B4-BE49-F238E27FC236}">
              <a16:creationId xmlns:a16="http://schemas.microsoft.com/office/drawing/2014/main" id="{C5AC8909-C18D-4B49-8866-0DA10CC5608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a:extLst>
            <a:ext uri="{FF2B5EF4-FFF2-40B4-BE49-F238E27FC236}">
              <a16:creationId xmlns:a16="http://schemas.microsoft.com/office/drawing/2014/main" id="{461B00F3-6F5F-4E75-8736-CF3051FFA46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a:extLst>
            <a:ext uri="{FF2B5EF4-FFF2-40B4-BE49-F238E27FC236}">
              <a16:creationId xmlns:a16="http://schemas.microsoft.com/office/drawing/2014/main" id="{E8B2B905-9C6C-4EB2-A288-DA67708677F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a:extLst>
            <a:ext uri="{FF2B5EF4-FFF2-40B4-BE49-F238E27FC236}">
              <a16:creationId xmlns:a16="http://schemas.microsoft.com/office/drawing/2014/main" id="{DC318B47-5FDE-4531-8D96-BD81B168B45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a:extLst>
            <a:ext uri="{FF2B5EF4-FFF2-40B4-BE49-F238E27FC236}">
              <a16:creationId xmlns:a16="http://schemas.microsoft.com/office/drawing/2014/main" id="{2767853E-DFE0-4533-8826-42ED4B63776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a:extLst>
            <a:ext uri="{FF2B5EF4-FFF2-40B4-BE49-F238E27FC236}">
              <a16:creationId xmlns:a16="http://schemas.microsoft.com/office/drawing/2014/main" id="{B7872EC5-5F9F-47C2-B8B2-C4A74A41FC0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5" name="直線コネクタ 804">
          <a:extLst>
            <a:ext uri="{FF2B5EF4-FFF2-40B4-BE49-F238E27FC236}">
              <a16:creationId xmlns:a16="http://schemas.microsoft.com/office/drawing/2014/main" id="{AA0EDA7E-A88E-42AD-8C9D-44002C770298}"/>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6" name="テキスト ボックス 805">
          <a:extLst>
            <a:ext uri="{FF2B5EF4-FFF2-40B4-BE49-F238E27FC236}">
              <a16:creationId xmlns:a16="http://schemas.microsoft.com/office/drawing/2014/main" id="{80DA853B-10F0-4583-A1B0-D55D5769DDBC}"/>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7" name="直線コネクタ 806">
          <a:extLst>
            <a:ext uri="{FF2B5EF4-FFF2-40B4-BE49-F238E27FC236}">
              <a16:creationId xmlns:a16="http://schemas.microsoft.com/office/drawing/2014/main" id="{3A9FEB5C-294B-48B0-9670-EE499ED13E66}"/>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8" name="テキスト ボックス 807">
          <a:extLst>
            <a:ext uri="{FF2B5EF4-FFF2-40B4-BE49-F238E27FC236}">
              <a16:creationId xmlns:a16="http://schemas.microsoft.com/office/drawing/2014/main" id="{5F7FA883-7518-4C74-B2F4-16D8090BB261}"/>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9" name="直線コネクタ 808">
          <a:extLst>
            <a:ext uri="{FF2B5EF4-FFF2-40B4-BE49-F238E27FC236}">
              <a16:creationId xmlns:a16="http://schemas.microsoft.com/office/drawing/2014/main" id="{8DF6DC5A-3434-480D-A533-19D91F3405E9}"/>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0" name="テキスト ボックス 809">
          <a:extLst>
            <a:ext uri="{FF2B5EF4-FFF2-40B4-BE49-F238E27FC236}">
              <a16:creationId xmlns:a16="http://schemas.microsoft.com/office/drawing/2014/main" id="{E0B02E62-AD75-4B6F-8C01-D9F608757FC2}"/>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1" name="直線コネクタ 810">
          <a:extLst>
            <a:ext uri="{FF2B5EF4-FFF2-40B4-BE49-F238E27FC236}">
              <a16:creationId xmlns:a16="http://schemas.microsoft.com/office/drawing/2014/main" id="{9E74F626-18E7-4609-BD25-0E4D5FB6879D}"/>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2" name="テキスト ボックス 811">
          <a:extLst>
            <a:ext uri="{FF2B5EF4-FFF2-40B4-BE49-F238E27FC236}">
              <a16:creationId xmlns:a16="http://schemas.microsoft.com/office/drawing/2014/main" id="{3F8945B4-3ACD-480C-B273-41C34CC72032}"/>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3" name="直線コネクタ 812">
          <a:extLst>
            <a:ext uri="{FF2B5EF4-FFF2-40B4-BE49-F238E27FC236}">
              <a16:creationId xmlns:a16="http://schemas.microsoft.com/office/drawing/2014/main" id="{D3417106-AE32-4CCD-B26E-ED6DD99049B1}"/>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4" name="テキスト ボックス 813">
          <a:extLst>
            <a:ext uri="{FF2B5EF4-FFF2-40B4-BE49-F238E27FC236}">
              <a16:creationId xmlns:a16="http://schemas.microsoft.com/office/drawing/2014/main" id="{BC853DDF-8769-4A7B-92EF-B18140F0387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a:extLst>
            <a:ext uri="{FF2B5EF4-FFF2-40B4-BE49-F238E27FC236}">
              <a16:creationId xmlns:a16="http://schemas.microsoft.com/office/drawing/2014/main" id="{45C87D1B-DD50-435D-BFB7-785701A84D6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a:extLst>
            <a:ext uri="{FF2B5EF4-FFF2-40B4-BE49-F238E27FC236}">
              <a16:creationId xmlns:a16="http://schemas.microsoft.com/office/drawing/2014/main" id="{B60743D2-177E-4631-93E4-97B8DB699EE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a:extLst>
            <a:ext uri="{FF2B5EF4-FFF2-40B4-BE49-F238E27FC236}">
              <a16:creationId xmlns:a16="http://schemas.microsoft.com/office/drawing/2014/main" id="{B3ADE57C-D9F3-4D90-81E2-1BAD493A43E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68580</xdr:rowOff>
    </xdr:from>
    <xdr:to>
      <xdr:col>116</xdr:col>
      <xdr:colOff>62864</xdr:colOff>
      <xdr:row>108</xdr:row>
      <xdr:rowOff>114300</xdr:rowOff>
    </xdr:to>
    <xdr:cxnSp macro="">
      <xdr:nvCxnSpPr>
        <xdr:cNvPr id="818" name="直線コネクタ 817">
          <a:extLst>
            <a:ext uri="{FF2B5EF4-FFF2-40B4-BE49-F238E27FC236}">
              <a16:creationId xmlns:a16="http://schemas.microsoft.com/office/drawing/2014/main" id="{1AF6CC90-232E-47E3-B5CF-5F72F15B8C09}"/>
            </a:ext>
          </a:extLst>
        </xdr:cNvPr>
        <xdr:cNvCxnSpPr/>
      </xdr:nvCxnSpPr>
      <xdr:spPr>
        <a:xfrm flipV="1">
          <a:off x="22160864" y="172135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19" name="【公民館】&#10;一人当たり面積最小値テキスト">
          <a:extLst>
            <a:ext uri="{FF2B5EF4-FFF2-40B4-BE49-F238E27FC236}">
              <a16:creationId xmlns:a16="http://schemas.microsoft.com/office/drawing/2014/main" id="{9B6CD147-F3A1-4317-8F0E-CB89E513E4A3}"/>
            </a:ext>
          </a:extLst>
        </xdr:cNvPr>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20" name="直線コネクタ 819">
          <a:extLst>
            <a:ext uri="{FF2B5EF4-FFF2-40B4-BE49-F238E27FC236}">
              <a16:creationId xmlns:a16="http://schemas.microsoft.com/office/drawing/2014/main" id="{D4B4A539-E6A1-4AE4-880B-929337774782}"/>
            </a:ext>
          </a:extLst>
        </xdr:cNvPr>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15257</xdr:rowOff>
    </xdr:from>
    <xdr:ext cx="469744" cy="259045"/>
    <xdr:sp macro="" textlink="">
      <xdr:nvSpPr>
        <xdr:cNvPr id="821" name="【公民館】&#10;一人当たり面積最大値テキスト">
          <a:extLst>
            <a:ext uri="{FF2B5EF4-FFF2-40B4-BE49-F238E27FC236}">
              <a16:creationId xmlns:a16="http://schemas.microsoft.com/office/drawing/2014/main" id="{213CA44B-CEC3-4D53-9A18-AF16B1148CEE}"/>
            </a:ext>
          </a:extLst>
        </xdr:cNvPr>
        <xdr:cNvSpPr txBox="1"/>
      </xdr:nvSpPr>
      <xdr:spPr>
        <a:xfrm>
          <a:off x="221996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68580</xdr:rowOff>
    </xdr:from>
    <xdr:to>
      <xdr:col>116</xdr:col>
      <xdr:colOff>152400</xdr:colOff>
      <xdr:row>100</xdr:row>
      <xdr:rowOff>68580</xdr:rowOff>
    </xdr:to>
    <xdr:cxnSp macro="">
      <xdr:nvCxnSpPr>
        <xdr:cNvPr id="822" name="直線コネクタ 821">
          <a:extLst>
            <a:ext uri="{FF2B5EF4-FFF2-40B4-BE49-F238E27FC236}">
              <a16:creationId xmlns:a16="http://schemas.microsoft.com/office/drawing/2014/main" id="{C7233C39-6AA0-4E84-BA17-E46A11FF0979}"/>
            </a:ext>
          </a:extLst>
        </xdr:cNvPr>
        <xdr:cNvCxnSpPr/>
      </xdr:nvCxnSpPr>
      <xdr:spPr>
        <a:xfrm>
          <a:off x="22072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823" name="【公民館】&#10;一人当たり面積平均値テキスト">
          <a:extLst>
            <a:ext uri="{FF2B5EF4-FFF2-40B4-BE49-F238E27FC236}">
              <a16:creationId xmlns:a16="http://schemas.microsoft.com/office/drawing/2014/main" id="{B2A3B129-2091-4AF0-A988-AA25CA2FD2B9}"/>
            </a:ext>
          </a:extLst>
        </xdr:cNvPr>
        <xdr:cNvSpPr txBox="1"/>
      </xdr:nvSpPr>
      <xdr:spPr>
        <a:xfrm>
          <a:off x="221996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824" name="フローチャート: 判断 823">
          <a:extLst>
            <a:ext uri="{FF2B5EF4-FFF2-40B4-BE49-F238E27FC236}">
              <a16:creationId xmlns:a16="http://schemas.microsoft.com/office/drawing/2014/main" id="{9323B2CE-AE44-4E01-B51A-F2B046193F21}"/>
            </a:ext>
          </a:extLst>
        </xdr:cNvPr>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825" name="フローチャート: 判断 824">
          <a:extLst>
            <a:ext uri="{FF2B5EF4-FFF2-40B4-BE49-F238E27FC236}">
              <a16:creationId xmlns:a16="http://schemas.microsoft.com/office/drawing/2014/main" id="{7876B355-31B4-4177-9B5C-A0C4BF3B5836}"/>
            </a:ext>
          </a:extLst>
        </xdr:cNvPr>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826" name="フローチャート: 判断 825">
          <a:extLst>
            <a:ext uri="{FF2B5EF4-FFF2-40B4-BE49-F238E27FC236}">
              <a16:creationId xmlns:a16="http://schemas.microsoft.com/office/drawing/2014/main" id="{6D5A897A-D8D6-41D9-8E05-C528926E1E0A}"/>
            </a:ext>
          </a:extLst>
        </xdr:cNvPr>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827" name="フローチャート: 判断 826">
          <a:extLst>
            <a:ext uri="{FF2B5EF4-FFF2-40B4-BE49-F238E27FC236}">
              <a16:creationId xmlns:a16="http://schemas.microsoft.com/office/drawing/2014/main" id="{2B6C31DD-1DC5-41F2-9F79-B7BA39E1FF92}"/>
            </a:ext>
          </a:extLst>
        </xdr:cNvPr>
        <xdr:cNvSpPr/>
      </xdr:nvSpPr>
      <xdr:spPr>
        <a:xfrm>
          <a:off x="19494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2539</xdr:rowOff>
    </xdr:from>
    <xdr:to>
      <xdr:col>98</xdr:col>
      <xdr:colOff>38100</xdr:colOff>
      <xdr:row>106</xdr:row>
      <xdr:rowOff>104139</xdr:rowOff>
    </xdr:to>
    <xdr:sp macro="" textlink="">
      <xdr:nvSpPr>
        <xdr:cNvPr id="828" name="フローチャート: 判断 827">
          <a:extLst>
            <a:ext uri="{FF2B5EF4-FFF2-40B4-BE49-F238E27FC236}">
              <a16:creationId xmlns:a16="http://schemas.microsoft.com/office/drawing/2014/main" id="{D61849E8-0E70-45CA-B07C-D8A51FA346FB}"/>
            </a:ext>
          </a:extLst>
        </xdr:cNvPr>
        <xdr:cNvSpPr/>
      </xdr:nvSpPr>
      <xdr:spPr>
        <a:xfrm>
          <a:off x="18605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4B18642A-199B-4B15-B4CA-660BDF7D3C2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ED9082B2-A1C0-472D-BA56-0FF81FBB0D4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F97B93A5-AB75-4D69-B33E-7F679ABE01D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7AC0C2E-DBFE-4A8B-BA71-53CD0941133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CADEC7BB-476B-4C4D-82E5-8ADC472CCF3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834" name="楕円 833">
          <a:extLst>
            <a:ext uri="{FF2B5EF4-FFF2-40B4-BE49-F238E27FC236}">
              <a16:creationId xmlns:a16="http://schemas.microsoft.com/office/drawing/2014/main" id="{DE55B9CB-93D0-482B-97DE-7EBA8D43E1F3}"/>
            </a:ext>
          </a:extLst>
        </xdr:cNvPr>
        <xdr:cNvSpPr/>
      </xdr:nvSpPr>
      <xdr:spPr>
        <a:xfrm>
          <a:off x="221107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118127</xdr:rowOff>
    </xdr:from>
    <xdr:ext cx="469744" cy="259045"/>
    <xdr:sp macro="" textlink="">
      <xdr:nvSpPr>
        <xdr:cNvPr id="835" name="【公民館】&#10;一人当たり面積該当値テキスト">
          <a:extLst>
            <a:ext uri="{FF2B5EF4-FFF2-40B4-BE49-F238E27FC236}">
              <a16:creationId xmlns:a16="http://schemas.microsoft.com/office/drawing/2014/main" id="{7ACDFB46-E896-47C8-9A81-BB09E691EA95}"/>
            </a:ext>
          </a:extLst>
        </xdr:cNvPr>
        <xdr:cNvSpPr txBox="1"/>
      </xdr:nvSpPr>
      <xdr:spPr>
        <a:xfrm>
          <a:off x="22199600"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139700</xdr:rowOff>
    </xdr:from>
    <xdr:to>
      <xdr:col>112</xdr:col>
      <xdr:colOff>38100</xdr:colOff>
      <xdr:row>107</xdr:row>
      <xdr:rowOff>69850</xdr:rowOff>
    </xdr:to>
    <xdr:sp macro="" textlink="">
      <xdr:nvSpPr>
        <xdr:cNvPr id="836" name="楕円 835">
          <a:extLst>
            <a:ext uri="{FF2B5EF4-FFF2-40B4-BE49-F238E27FC236}">
              <a16:creationId xmlns:a16="http://schemas.microsoft.com/office/drawing/2014/main" id="{1CD13C80-219D-44FF-B92C-8D5EBDA2F81F}"/>
            </a:ext>
          </a:extLst>
        </xdr:cNvPr>
        <xdr:cNvSpPr/>
      </xdr:nvSpPr>
      <xdr:spPr>
        <a:xfrm>
          <a:off x="21272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19050</xdr:rowOff>
    </xdr:from>
    <xdr:to>
      <xdr:col>116</xdr:col>
      <xdr:colOff>63500</xdr:colOff>
      <xdr:row>107</xdr:row>
      <xdr:rowOff>19050</xdr:rowOff>
    </xdr:to>
    <xdr:cxnSp macro="">
      <xdr:nvCxnSpPr>
        <xdr:cNvPr id="837" name="直線コネクタ 836">
          <a:extLst>
            <a:ext uri="{FF2B5EF4-FFF2-40B4-BE49-F238E27FC236}">
              <a16:creationId xmlns:a16="http://schemas.microsoft.com/office/drawing/2014/main" id="{CC398505-5856-428E-A18D-3ED782190A20}"/>
            </a:ext>
          </a:extLst>
        </xdr:cNvPr>
        <xdr:cNvCxnSpPr/>
      </xdr:nvCxnSpPr>
      <xdr:spPr>
        <a:xfrm>
          <a:off x="21323300" y="1836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139700</xdr:rowOff>
    </xdr:from>
    <xdr:to>
      <xdr:col>107</xdr:col>
      <xdr:colOff>101600</xdr:colOff>
      <xdr:row>107</xdr:row>
      <xdr:rowOff>69850</xdr:rowOff>
    </xdr:to>
    <xdr:sp macro="" textlink="">
      <xdr:nvSpPr>
        <xdr:cNvPr id="838" name="楕円 837">
          <a:extLst>
            <a:ext uri="{FF2B5EF4-FFF2-40B4-BE49-F238E27FC236}">
              <a16:creationId xmlns:a16="http://schemas.microsoft.com/office/drawing/2014/main" id="{4A9F63B7-1FBC-485B-9C2E-1175734EAD89}"/>
            </a:ext>
          </a:extLst>
        </xdr:cNvPr>
        <xdr:cNvSpPr/>
      </xdr:nvSpPr>
      <xdr:spPr>
        <a:xfrm>
          <a:off x="20383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19050</xdr:rowOff>
    </xdr:from>
    <xdr:to>
      <xdr:col>111</xdr:col>
      <xdr:colOff>177800</xdr:colOff>
      <xdr:row>107</xdr:row>
      <xdr:rowOff>19050</xdr:rowOff>
    </xdr:to>
    <xdr:cxnSp macro="">
      <xdr:nvCxnSpPr>
        <xdr:cNvPr id="839" name="直線コネクタ 838">
          <a:extLst>
            <a:ext uri="{FF2B5EF4-FFF2-40B4-BE49-F238E27FC236}">
              <a16:creationId xmlns:a16="http://schemas.microsoft.com/office/drawing/2014/main" id="{BBFA4D51-F410-4B52-9EA5-BDEC9C4D23BB}"/>
            </a:ext>
          </a:extLst>
        </xdr:cNvPr>
        <xdr:cNvCxnSpPr/>
      </xdr:nvCxnSpPr>
      <xdr:spPr>
        <a:xfrm>
          <a:off x="20434300" y="1836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132080</xdr:rowOff>
    </xdr:from>
    <xdr:to>
      <xdr:col>102</xdr:col>
      <xdr:colOff>165100</xdr:colOff>
      <xdr:row>107</xdr:row>
      <xdr:rowOff>62230</xdr:rowOff>
    </xdr:to>
    <xdr:sp macro="" textlink="">
      <xdr:nvSpPr>
        <xdr:cNvPr id="840" name="楕円 839">
          <a:extLst>
            <a:ext uri="{FF2B5EF4-FFF2-40B4-BE49-F238E27FC236}">
              <a16:creationId xmlns:a16="http://schemas.microsoft.com/office/drawing/2014/main" id="{92D3EACD-E157-4168-A954-3E8E14D60397}"/>
            </a:ext>
          </a:extLst>
        </xdr:cNvPr>
        <xdr:cNvSpPr/>
      </xdr:nvSpPr>
      <xdr:spPr>
        <a:xfrm>
          <a:off x="194945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11430</xdr:rowOff>
    </xdr:from>
    <xdr:to>
      <xdr:col>107</xdr:col>
      <xdr:colOff>50800</xdr:colOff>
      <xdr:row>107</xdr:row>
      <xdr:rowOff>19050</xdr:rowOff>
    </xdr:to>
    <xdr:cxnSp macro="">
      <xdr:nvCxnSpPr>
        <xdr:cNvPr id="841" name="直線コネクタ 840">
          <a:extLst>
            <a:ext uri="{FF2B5EF4-FFF2-40B4-BE49-F238E27FC236}">
              <a16:creationId xmlns:a16="http://schemas.microsoft.com/office/drawing/2014/main" id="{7F46CD21-ECDC-4261-AD01-D88A3AD746DD}"/>
            </a:ext>
          </a:extLst>
        </xdr:cNvPr>
        <xdr:cNvCxnSpPr/>
      </xdr:nvCxnSpPr>
      <xdr:spPr>
        <a:xfrm>
          <a:off x="19545300" y="18356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132080</xdr:rowOff>
    </xdr:from>
    <xdr:to>
      <xdr:col>98</xdr:col>
      <xdr:colOff>38100</xdr:colOff>
      <xdr:row>107</xdr:row>
      <xdr:rowOff>62230</xdr:rowOff>
    </xdr:to>
    <xdr:sp macro="" textlink="">
      <xdr:nvSpPr>
        <xdr:cNvPr id="842" name="楕円 841">
          <a:extLst>
            <a:ext uri="{FF2B5EF4-FFF2-40B4-BE49-F238E27FC236}">
              <a16:creationId xmlns:a16="http://schemas.microsoft.com/office/drawing/2014/main" id="{99228329-B43C-4D04-898E-3E36716C14A4}"/>
            </a:ext>
          </a:extLst>
        </xdr:cNvPr>
        <xdr:cNvSpPr/>
      </xdr:nvSpPr>
      <xdr:spPr>
        <a:xfrm>
          <a:off x="186055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11430</xdr:rowOff>
    </xdr:from>
    <xdr:to>
      <xdr:col>102</xdr:col>
      <xdr:colOff>114300</xdr:colOff>
      <xdr:row>107</xdr:row>
      <xdr:rowOff>11430</xdr:rowOff>
    </xdr:to>
    <xdr:cxnSp macro="">
      <xdr:nvCxnSpPr>
        <xdr:cNvPr id="843" name="直線コネクタ 842">
          <a:extLst>
            <a:ext uri="{FF2B5EF4-FFF2-40B4-BE49-F238E27FC236}">
              <a16:creationId xmlns:a16="http://schemas.microsoft.com/office/drawing/2014/main" id="{CFB27AB2-BACE-4BBB-95F3-E99F13BB23C5}"/>
            </a:ext>
          </a:extLst>
        </xdr:cNvPr>
        <xdr:cNvCxnSpPr/>
      </xdr:nvCxnSpPr>
      <xdr:spPr>
        <a:xfrm>
          <a:off x="18656300" y="18356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36847</xdr:rowOff>
    </xdr:from>
    <xdr:ext cx="469744" cy="259045"/>
    <xdr:sp macro="" textlink="">
      <xdr:nvSpPr>
        <xdr:cNvPr id="844" name="n_1aveValue【公民館】&#10;一人当たり面積">
          <a:extLst>
            <a:ext uri="{FF2B5EF4-FFF2-40B4-BE49-F238E27FC236}">
              <a16:creationId xmlns:a16="http://schemas.microsoft.com/office/drawing/2014/main" id="{7EEB1790-6570-490B-8DB8-C54001331411}"/>
            </a:ext>
          </a:extLst>
        </xdr:cNvPr>
        <xdr:cNvSpPr txBox="1"/>
      </xdr:nvSpPr>
      <xdr:spPr>
        <a:xfrm>
          <a:off x="210757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21607</xdr:rowOff>
    </xdr:from>
    <xdr:ext cx="469744" cy="259045"/>
    <xdr:sp macro="" textlink="">
      <xdr:nvSpPr>
        <xdr:cNvPr id="845" name="n_2aveValue【公民館】&#10;一人当たり面積">
          <a:extLst>
            <a:ext uri="{FF2B5EF4-FFF2-40B4-BE49-F238E27FC236}">
              <a16:creationId xmlns:a16="http://schemas.microsoft.com/office/drawing/2014/main" id="{CE1F2DC2-72E0-42F1-9CE6-348CD99CB79F}"/>
            </a:ext>
          </a:extLst>
        </xdr:cNvPr>
        <xdr:cNvSpPr txBox="1"/>
      </xdr:nvSpPr>
      <xdr:spPr>
        <a:xfrm>
          <a:off x="20199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52088</xdr:rowOff>
    </xdr:from>
    <xdr:ext cx="469744" cy="259045"/>
    <xdr:sp macro="" textlink="">
      <xdr:nvSpPr>
        <xdr:cNvPr id="846" name="n_3aveValue【公民館】&#10;一人当たり面積">
          <a:extLst>
            <a:ext uri="{FF2B5EF4-FFF2-40B4-BE49-F238E27FC236}">
              <a16:creationId xmlns:a16="http://schemas.microsoft.com/office/drawing/2014/main" id="{4E3FEDF2-9E88-4AD9-AF7C-EB85B46294AD}"/>
            </a:ext>
          </a:extLst>
        </xdr:cNvPr>
        <xdr:cNvSpPr txBox="1"/>
      </xdr:nvSpPr>
      <xdr:spPr>
        <a:xfrm>
          <a:off x="19310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120666</xdr:rowOff>
    </xdr:from>
    <xdr:ext cx="469744" cy="259045"/>
    <xdr:sp macro="" textlink="">
      <xdr:nvSpPr>
        <xdr:cNvPr id="847" name="n_4aveValue【公民館】&#10;一人当たり面積">
          <a:extLst>
            <a:ext uri="{FF2B5EF4-FFF2-40B4-BE49-F238E27FC236}">
              <a16:creationId xmlns:a16="http://schemas.microsoft.com/office/drawing/2014/main" id="{596B732E-FDEF-484C-835C-9A53CAD25F43}"/>
            </a:ext>
          </a:extLst>
        </xdr:cNvPr>
        <xdr:cNvSpPr txBox="1"/>
      </xdr:nvSpPr>
      <xdr:spPr>
        <a:xfrm>
          <a:off x="18421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60977</xdr:rowOff>
    </xdr:from>
    <xdr:ext cx="469744" cy="259045"/>
    <xdr:sp macro="" textlink="">
      <xdr:nvSpPr>
        <xdr:cNvPr id="848" name="n_1mainValue【公民館】&#10;一人当たり面積">
          <a:extLst>
            <a:ext uri="{FF2B5EF4-FFF2-40B4-BE49-F238E27FC236}">
              <a16:creationId xmlns:a16="http://schemas.microsoft.com/office/drawing/2014/main" id="{766B3803-33B0-4AB9-BE51-DF2210A14805}"/>
            </a:ext>
          </a:extLst>
        </xdr:cNvPr>
        <xdr:cNvSpPr txBox="1"/>
      </xdr:nvSpPr>
      <xdr:spPr>
        <a:xfrm>
          <a:off x="210757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60977</xdr:rowOff>
    </xdr:from>
    <xdr:ext cx="469744" cy="259045"/>
    <xdr:sp macro="" textlink="">
      <xdr:nvSpPr>
        <xdr:cNvPr id="849" name="n_2mainValue【公民館】&#10;一人当たり面積">
          <a:extLst>
            <a:ext uri="{FF2B5EF4-FFF2-40B4-BE49-F238E27FC236}">
              <a16:creationId xmlns:a16="http://schemas.microsoft.com/office/drawing/2014/main" id="{BB087C4C-198A-4A64-A82B-F986E075558A}"/>
            </a:ext>
          </a:extLst>
        </xdr:cNvPr>
        <xdr:cNvSpPr txBox="1"/>
      </xdr:nvSpPr>
      <xdr:spPr>
        <a:xfrm>
          <a:off x="20199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53357</xdr:rowOff>
    </xdr:from>
    <xdr:ext cx="469744" cy="259045"/>
    <xdr:sp macro="" textlink="">
      <xdr:nvSpPr>
        <xdr:cNvPr id="850" name="n_3mainValue【公民館】&#10;一人当たり面積">
          <a:extLst>
            <a:ext uri="{FF2B5EF4-FFF2-40B4-BE49-F238E27FC236}">
              <a16:creationId xmlns:a16="http://schemas.microsoft.com/office/drawing/2014/main" id="{3178DB1F-3A8F-46EB-8120-BBDFEC87F968}"/>
            </a:ext>
          </a:extLst>
        </xdr:cNvPr>
        <xdr:cNvSpPr txBox="1"/>
      </xdr:nvSpPr>
      <xdr:spPr>
        <a:xfrm>
          <a:off x="19310427"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53357</xdr:rowOff>
    </xdr:from>
    <xdr:ext cx="469744" cy="259045"/>
    <xdr:sp macro="" textlink="">
      <xdr:nvSpPr>
        <xdr:cNvPr id="851" name="n_4mainValue【公民館】&#10;一人当たり面積">
          <a:extLst>
            <a:ext uri="{FF2B5EF4-FFF2-40B4-BE49-F238E27FC236}">
              <a16:creationId xmlns:a16="http://schemas.microsoft.com/office/drawing/2014/main" id="{DFBB6470-F323-44DF-9498-0F1D700E001D}"/>
            </a:ext>
          </a:extLst>
        </xdr:cNvPr>
        <xdr:cNvSpPr txBox="1"/>
      </xdr:nvSpPr>
      <xdr:spPr>
        <a:xfrm>
          <a:off x="18421427"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a:extLst>
            <a:ext uri="{FF2B5EF4-FFF2-40B4-BE49-F238E27FC236}">
              <a16:creationId xmlns:a16="http://schemas.microsoft.com/office/drawing/2014/main" id="{4C36CC51-7C69-4E75-9524-436FC6B3D1F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a:extLst>
            <a:ext uri="{FF2B5EF4-FFF2-40B4-BE49-F238E27FC236}">
              <a16:creationId xmlns:a16="http://schemas.microsoft.com/office/drawing/2014/main" id="{152E7AF9-2F6A-43EF-884E-3899805B2E5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a:extLst>
            <a:ext uri="{FF2B5EF4-FFF2-40B4-BE49-F238E27FC236}">
              <a16:creationId xmlns:a16="http://schemas.microsoft.com/office/drawing/2014/main" id="{D6323802-A30E-4C06-AF45-5718AC65B5E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道路、認定こども園・幼稚園・保育所、学校施設、公営住宅、児童館、公民館であり、低くなっている施設は、橋りょう・トンネルである。ほとんどの施設で類似団体よりも老朽化が進んでいることから、公共施設等総合管理計画や個別施設計画などを踏まえ、施設の集約化・複合化なども含めて検討することにより、継続的な老朽化対策に取り組んで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EC50C0B-0E9F-4242-8573-0B36A7DCFFB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382C94E-F604-4789-9095-84F29B30D9A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22CABF7-C384-4307-BEBF-FCC0344A6EF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7A6423D-ACC0-403A-8694-7A18A7B2A54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674D042-EC7E-4A8D-8AD8-216595A4235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073EFE4-15E2-4B6F-BD85-1D1ADFFE18B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A94A6AE-A82B-46E4-971C-61CCCFB6FFC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3B3E0B5-7637-4300-9FE6-466452326BA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CEB450B-16AE-4736-A917-82918454721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2D89A83-AD6E-4885-B6C1-0BACA78AFD5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353,301
344,502
109.13
112,570,261
109,094,781
3,299,933
64,006,993
100,526,746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52D7E7E-280A-47E9-B749-6EB5AF5F3A3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31042BE-A993-45D5-AB02-957494DD197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254A7A6-7C04-4BC5-B57B-C201192CFD7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68.9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DF186B1-6059-4887-B431-439AE1091FC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724D70F-36B3-4DE7-92E4-B95E5A11669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CA820C3-D0DD-4807-A75D-137751F49523}"/>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AE9D547-CC48-4023-A06F-B7D1624762B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807F279-48B7-4106-BC81-2986F4FB529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6002351-5AF8-4441-AD2B-BB130A1AE24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265BC74-0C7B-4EB8-BA87-0AE91283A89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4177343-14A0-4014-BE57-E40005F8B1F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3481DF7-5EED-4DAC-BD6B-51DFE8FD1B4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77E6863-C891-4C9F-BCFE-1A66265B6B9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6D8699F-9DF6-46D0-8B10-B81FFD12AD1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7975862-8AFA-4BAC-B268-AC3DE2DA4DC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D6F866A-91EA-4DAA-B1FF-797BF5EF026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16D602A-F342-4DA3-99FB-6D62CFDC12D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FEC4862-599D-4AE2-8412-4D8530B2530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EA79CE4-E683-4CC6-9DCA-63D0E56A97C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4E6806D0-58EB-4E2B-891D-28584E072E99}"/>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024F4F6-F57C-4CA7-9C1D-09729FC006C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8073613-ADA4-48DC-B43B-618C8E1D57A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005F1A8-CD33-4B4B-9617-588D0DA3871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545AD19-1ACD-4E32-9AA0-B8ED21E3DC8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D560583-84F1-4534-AB74-2D89A522D62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B5589A6-07BC-45E6-86C1-0EC29F98752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913601D-220E-467D-80D3-FA47D43F07B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0440D72-BEAD-464E-9E42-D0D84995BEE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CB0C0DA-68D6-4851-9DBD-1FEE6DCABBC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073869C-D037-4B91-BCE6-A1C699F68E7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6B43A6A-668E-49E1-8D12-3784A1A3DC2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B384D08-C3BD-42DC-A62A-C1C7A2836B9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9EDBF88C-446E-4120-9D3D-0D679E168131}"/>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D65B2815-C8BA-4705-BD26-1B53D16CB9B8}"/>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CCE49E00-FD88-4F10-9F96-E38B75E16396}"/>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4CE6ABC7-AADB-4D9D-89F3-8A836D72AE25}"/>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C80557B5-59F9-4CB7-867D-3BDE19943186}"/>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BF7779E9-AF02-4C02-9714-F6B92AE85D09}"/>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2B06A265-9C4C-4948-836D-23E5B9FA60A7}"/>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79D30033-2A8F-4F48-9E7F-7C718880B3A7}"/>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B86FD8B6-0156-4853-99B6-DECCD0F8E06B}"/>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40EBAA89-CBD5-4C93-AFE6-CE7967B8A1BB}"/>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D8D8E843-8B03-4FF5-95ED-1B0DFA1C8FDA}"/>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9492DAC6-C895-42C0-8D9E-BB718753D5E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8F162C9-1046-48DE-8FBD-578E117BB90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28B396CA-3D01-4595-B59F-30E7CE40DF3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45176</xdr:rowOff>
    </xdr:from>
    <xdr:to>
      <xdr:col>24</xdr:col>
      <xdr:colOff>62865</xdr:colOff>
      <xdr:row>42</xdr:row>
      <xdr:rowOff>89263</xdr:rowOff>
    </xdr:to>
    <xdr:cxnSp macro="">
      <xdr:nvCxnSpPr>
        <xdr:cNvPr id="58" name="直線コネクタ 57">
          <a:extLst>
            <a:ext uri="{FF2B5EF4-FFF2-40B4-BE49-F238E27FC236}">
              <a16:creationId xmlns:a16="http://schemas.microsoft.com/office/drawing/2014/main" id="{C8B307EA-EE32-4D34-A737-97CC62F6F227}"/>
            </a:ext>
          </a:extLst>
        </xdr:cNvPr>
        <xdr:cNvCxnSpPr/>
      </xdr:nvCxnSpPr>
      <xdr:spPr>
        <a:xfrm flipV="1">
          <a:off x="4634865" y="5874476"/>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59" name="【図書館】&#10;有形固定資産減価償却率最小値テキスト">
          <a:extLst>
            <a:ext uri="{FF2B5EF4-FFF2-40B4-BE49-F238E27FC236}">
              <a16:creationId xmlns:a16="http://schemas.microsoft.com/office/drawing/2014/main" id="{80DABAF3-F304-47E0-BA28-85C8A0332DC4}"/>
            </a:ext>
          </a:extLst>
        </xdr:cNvPr>
        <xdr:cNvSpPr txBox="1"/>
      </xdr:nvSpPr>
      <xdr:spPr>
        <a:xfrm>
          <a:off x="4673600" y="729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0" name="直線コネクタ 59">
          <a:extLst>
            <a:ext uri="{FF2B5EF4-FFF2-40B4-BE49-F238E27FC236}">
              <a16:creationId xmlns:a16="http://schemas.microsoft.com/office/drawing/2014/main" id="{62F4558C-B5E3-45EB-A6D9-8D32F33B2595}"/>
            </a:ext>
          </a:extLst>
        </xdr:cNvPr>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163303</xdr:rowOff>
    </xdr:from>
    <xdr:ext cx="405111" cy="259045"/>
    <xdr:sp macro="" textlink="">
      <xdr:nvSpPr>
        <xdr:cNvPr id="61" name="【図書館】&#10;有形固定資産減価償却率最大値テキスト">
          <a:extLst>
            <a:ext uri="{FF2B5EF4-FFF2-40B4-BE49-F238E27FC236}">
              <a16:creationId xmlns:a16="http://schemas.microsoft.com/office/drawing/2014/main" id="{4B7B9058-4F36-4B7C-A320-765DB8A81B4E}"/>
            </a:ext>
          </a:extLst>
        </xdr:cNvPr>
        <xdr:cNvSpPr txBox="1"/>
      </xdr:nvSpPr>
      <xdr:spPr>
        <a:xfrm>
          <a:off x="4673600" y="564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45176</xdr:rowOff>
    </xdr:from>
    <xdr:to>
      <xdr:col>24</xdr:col>
      <xdr:colOff>152400</xdr:colOff>
      <xdr:row>34</xdr:row>
      <xdr:rowOff>45176</xdr:rowOff>
    </xdr:to>
    <xdr:cxnSp macro="">
      <xdr:nvCxnSpPr>
        <xdr:cNvPr id="62" name="直線コネクタ 61">
          <a:extLst>
            <a:ext uri="{FF2B5EF4-FFF2-40B4-BE49-F238E27FC236}">
              <a16:creationId xmlns:a16="http://schemas.microsoft.com/office/drawing/2014/main" id="{BDA6A7FD-F8ED-4189-8ED5-4DA7590B3F8A}"/>
            </a:ext>
          </a:extLst>
        </xdr:cNvPr>
        <xdr:cNvCxnSpPr/>
      </xdr:nvCxnSpPr>
      <xdr:spPr>
        <a:xfrm>
          <a:off x="4546600" y="587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18885</xdr:rowOff>
    </xdr:from>
    <xdr:ext cx="405111" cy="259045"/>
    <xdr:sp macro="" textlink="">
      <xdr:nvSpPr>
        <xdr:cNvPr id="63" name="【図書館】&#10;有形固定資産減価償却率平均値テキスト">
          <a:extLst>
            <a:ext uri="{FF2B5EF4-FFF2-40B4-BE49-F238E27FC236}">
              <a16:creationId xmlns:a16="http://schemas.microsoft.com/office/drawing/2014/main" id="{646B97D7-F1C1-45E2-A210-4247894AB0FE}"/>
            </a:ext>
          </a:extLst>
        </xdr:cNvPr>
        <xdr:cNvSpPr txBox="1"/>
      </xdr:nvSpPr>
      <xdr:spPr>
        <a:xfrm>
          <a:off x="4673600" y="6191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167458</xdr:rowOff>
    </xdr:from>
    <xdr:to>
      <xdr:col>24</xdr:col>
      <xdr:colOff>114300</xdr:colOff>
      <xdr:row>37</xdr:row>
      <xdr:rowOff>97608</xdr:rowOff>
    </xdr:to>
    <xdr:sp macro="" textlink="">
      <xdr:nvSpPr>
        <xdr:cNvPr id="64" name="フローチャート: 判断 63">
          <a:extLst>
            <a:ext uri="{FF2B5EF4-FFF2-40B4-BE49-F238E27FC236}">
              <a16:creationId xmlns:a16="http://schemas.microsoft.com/office/drawing/2014/main" id="{B9F945AC-96FE-435B-8938-8EB7BD658AB8}"/>
            </a:ext>
          </a:extLst>
        </xdr:cNvPr>
        <xdr:cNvSpPr/>
      </xdr:nvSpPr>
      <xdr:spPr>
        <a:xfrm>
          <a:off x="4584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147864</xdr:rowOff>
    </xdr:from>
    <xdr:to>
      <xdr:col>20</xdr:col>
      <xdr:colOff>38100</xdr:colOff>
      <xdr:row>37</xdr:row>
      <xdr:rowOff>78014</xdr:rowOff>
    </xdr:to>
    <xdr:sp macro="" textlink="">
      <xdr:nvSpPr>
        <xdr:cNvPr id="65" name="フローチャート: 判断 64">
          <a:extLst>
            <a:ext uri="{FF2B5EF4-FFF2-40B4-BE49-F238E27FC236}">
              <a16:creationId xmlns:a16="http://schemas.microsoft.com/office/drawing/2014/main" id="{2E2E8431-4140-40B3-B4B2-59D702B6030B}"/>
            </a:ext>
          </a:extLst>
        </xdr:cNvPr>
        <xdr:cNvSpPr/>
      </xdr:nvSpPr>
      <xdr:spPr>
        <a:xfrm>
          <a:off x="3746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121739</xdr:rowOff>
    </xdr:from>
    <xdr:to>
      <xdr:col>15</xdr:col>
      <xdr:colOff>101600</xdr:colOff>
      <xdr:row>37</xdr:row>
      <xdr:rowOff>51889</xdr:rowOff>
    </xdr:to>
    <xdr:sp macro="" textlink="">
      <xdr:nvSpPr>
        <xdr:cNvPr id="66" name="フローチャート: 判断 65">
          <a:extLst>
            <a:ext uri="{FF2B5EF4-FFF2-40B4-BE49-F238E27FC236}">
              <a16:creationId xmlns:a16="http://schemas.microsoft.com/office/drawing/2014/main" id="{5951C961-93C0-4EC6-BCE5-D89E5DC209D1}"/>
            </a:ext>
          </a:extLst>
        </xdr:cNvPr>
        <xdr:cNvSpPr/>
      </xdr:nvSpPr>
      <xdr:spPr>
        <a:xfrm>
          <a:off x="2857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139700</xdr:rowOff>
    </xdr:from>
    <xdr:to>
      <xdr:col>10</xdr:col>
      <xdr:colOff>165100</xdr:colOff>
      <xdr:row>37</xdr:row>
      <xdr:rowOff>69850</xdr:rowOff>
    </xdr:to>
    <xdr:sp macro="" textlink="">
      <xdr:nvSpPr>
        <xdr:cNvPr id="67" name="フローチャート: 判断 66">
          <a:extLst>
            <a:ext uri="{FF2B5EF4-FFF2-40B4-BE49-F238E27FC236}">
              <a16:creationId xmlns:a16="http://schemas.microsoft.com/office/drawing/2014/main" id="{3607447A-D0CF-412B-B779-FE5837626B4A}"/>
            </a:ext>
          </a:extLst>
        </xdr:cNvPr>
        <xdr:cNvSpPr/>
      </xdr:nvSpPr>
      <xdr:spPr>
        <a:xfrm>
          <a:off x="196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165826</xdr:rowOff>
    </xdr:from>
    <xdr:to>
      <xdr:col>6</xdr:col>
      <xdr:colOff>38100</xdr:colOff>
      <xdr:row>37</xdr:row>
      <xdr:rowOff>95976</xdr:rowOff>
    </xdr:to>
    <xdr:sp macro="" textlink="">
      <xdr:nvSpPr>
        <xdr:cNvPr id="68" name="フローチャート: 判断 67">
          <a:extLst>
            <a:ext uri="{FF2B5EF4-FFF2-40B4-BE49-F238E27FC236}">
              <a16:creationId xmlns:a16="http://schemas.microsoft.com/office/drawing/2014/main" id="{07E9CE91-2F31-49B6-85CD-A3C06B2BE3AA}"/>
            </a:ext>
          </a:extLst>
        </xdr:cNvPr>
        <xdr:cNvSpPr/>
      </xdr:nvSpPr>
      <xdr:spPr>
        <a:xfrm>
          <a:off x="1079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A1305A5-3402-4927-BE48-41147A2D82D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4FAB999-7CC0-48DA-9DFF-8AA7B4DCC67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B45FC56-6FD0-4743-A872-C255F075A24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9A870D8-D57B-45F8-97E2-3F23AE9E8C4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A487D056-F7F7-42E7-BCA1-10EFCBF4AB2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146231</xdr:rowOff>
    </xdr:from>
    <xdr:to>
      <xdr:col>24</xdr:col>
      <xdr:colOff>114300</xdr:colOff>
      <xdr:row>38</xdr:row>
      <xdr:rowOff>76381</xdr:rowOff>
    </xdr:to>
    <xdr:sp macro="" textlink="">
      <xdr:nvSpPr>
        <xdr:cNvPr id="74" name="楕円 73">
          <a:extLst>
            <a:ext uri="{FF2B5EF4-FFF2-40B4-BE49-F238E27FC236}">
              <a16:creationId xmlns:a16="http://schemas.microsoft.com/office/drawing/2014/main" id="{C96036AC-75CC-4EAE-9153-3D97904637AE}"/>
            </a:ext>
          </a:extLst>
        </xdr:cNvPr>
        <xdr:cNvSpPr/>
      </xdr:nvSpPr>
      <xdr:spPr>
        <a:xfrm>
          <a:off x="4584700" y="648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124658</xdr:rowOff>
    </xdr:from>
    <xdr:ext cx="405111" cy="259045"/>
    <xdr:sp macro="" textlink="">
      <xdr:nvSpPr>
        <xdr:cNvPr id="75" name="【図書館】&#10;有形固定資産減価償却率該当値テキスト">
          <a:extLst>
            <a:ext uri="{FF2B5EF4-FFF2-40B4-BE49-F238E27FC236}">
              <a16:creationId xmlns:a16="http://schemas.microsoft.com/office/drawing/2014/main" id="{3D9A5163-1B1C-4631-AE2D-0B170624863C}"/>
            </a:ext>
          </a:extLst>
        </xdr:cNvPr>
        <xdr:cNvSpPr txBox="1"/>
      </xdr:nvSpPr>
      <xdr:spPr>
        <a:xfrm>
          <a:off x="4673600"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113574</xdr:rowOff>
    </xdr:from>
    <xdr:to>
      <xdr:col>20</xdr:col>
      <xdr:colOff>38100</xdr:colOff>
      <xdr:row>38</xdr:row>
      <xdr:rowOff>43724</xdr:rowOff>
    </xdr:to>
    <xdr:sp macro="" textlink="">
      <xdr:nvSpPr>
        <xdr:cNvPr id="76" name="楕円 75">
          <a:extLst>
            <a:ext uri="{FF2B5EF4-FFF2-40B4-BE49-F238E27FC236}">
              <a16:creationId xmlns:a16="http://schemas.microsoft.com/office/drawing/2014/main" id="{2380395D-3DBD-444D-B702-719F7AD566FA}"/>
            </a:ext>
          </a:extLst>
        </xdr:cNvPr>
        <xdr:cNvSpPr/>
      </xdr:nvSpPr>
      <xdr:spPr>
        <a:xfrm>
          <a:off x="3746500" y="645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164374</xdr:rowOff>
    </xdr:from>
    <xdr:to>
      <xdr:col>24</xdr:col>
      <xdr:colOff>63500</xdr:colOff>
      <xdr:row>38</xdr:row>
      <xdr:rowOff>25581</xdr:rowOff>
    </xdr:to>
    <xdr:cxnSp macro="">
      <xdr:nvCxnSpPr>
        <xdr:cNvPr id="77" name="直線コネクタ 76">
          <a:extLst>
            <a:ext uri="{FF2B5EF4-FFF2-40B4-BE49-F238E27FC236}">
              <a16:creationId xmlns:a16="http://schemas.microsoft.com/office/drawing/2014/main" id="{1CB76589-B322-47D7-A67D-79C23F5C7AFF}"/>
            </a:ext>
          </a:extLst>
        </xdr:cNvPr>
        <xdr:cNvCxnSpPr/>
      </xdr:nvCxnSpPr>
      <xdr:spPr>
        <a:xfrm>
          <a:off x="3797300" y="650802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80917</xdr:rowOff>
    </xdr:from>
    <xdr:to>
      <xdr:col>15</xdr:col>
      <xdr:colOff>101600</xdr:colOff>
      <xdr:row>38</xdr:row>
      <xdr:rowOff>11068</xdr:rowOff>
    </xdr:to>
    <xdr:sp macro="" textlink="">
      <xdr:nvSpPr>
        <xdr:cNvPr id="78" name="楕円 77">
          <a:extLst>
            <a:ext uri="{FF2B5EF4-FFF2-40B4-BE49-F238E27FC236}">
              <a16:creationId xmlns:a16="http://schemas.microsoft.com/office/drawing/2014/main" id="{5115735D-2FE0-435C-BC83-0362A0335D26}"/>
            </a:ext>
          </a:extLst>
        </xdr:cNvPr>
        <xdr:cNvSpPr/>
      </xdr:nvSpPr>
      <xdr:spPr>
        <a:xfrm>
          <a:off x="2857500" y="6424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131717</xdr:rowOff>
    </xdr:from>
    <xdr:to>
      <xdr:col>19</xdr:col>
      <xdr:colOff>177800</xdr:colOff>
      <xdr:row>37</xdr:row>
      <xdr:rowOff>164374</xdr:rowOff>
    </xdr:to>
    <xdr:cxnSp macro="">
      <xdr:nvCxnSpPr>
        <xdr:cNvPr id="79" name="直線コネクタ 78">
          <a:extLst>
            <a:ext uri="{FF2B5EF4-FFF2-40B4-BE49-F238E27FC236}">
              <a16:creationId xmlns:a16="http://schemas.microsoft.com/office/drawing/2014/main" id="{D20A400B-664E-48DF-AA88-6C5336971A43}"/>
            </a:ext>
          </a:extLst>
        </xdr:cNvPr>
        <xdr:cNvCxnSpPr/>
      </xdr:nvCxnSpPr>
      <xdr:spPr>
        <a:xfrm>
          <a:off x="2908300" y="647536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48260</xdr:rowOff>
    </xdr:from>
    <xdr:to>
      <xdr:col>10</xdr:col>
      <xdr:colOff>165100</xdr:colOff>
      <xdr:row>37</xdr:row>
      <xdr:rowOff>149860</xdr:rowOff>
    </xdr:to>
    <xdr:sp macro="" textlink="">
      <xdr:nvSpPr>
        <xdr:cNvPr id="80" name="楕円 79">
          <a:extLst>
            <a:ext uri="{FF2B5EF4-FFF2-40B4-BE49-F238E27FC236}">
              <a16:creationId xmlns:a16="http://schemas.microsoft.com/office/drawing/2014/main" id="{98088351-5805-457E-BD8B-BDA9A1E03EEB}"/>
            </a:ext>
          </a:extLst>
        </xdr:cNvPr>
        <xdr:cNvSpPr/>
      </xdr:nvSpPr>
      <xdr:spPr>
        <a:xfrm>
          <a:off x="1968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99060</xdr:rowOff>
    </xdr:from>
    <xdr:to>
      <xdr:col>15</xdr:col>
      <xdr:colOff>50800</xdr:colOff>
      <xdr:row>37</xdr:row>
      <xdr:rowOff>131717</xdr:rowOff>
    </xdr:to>
    <xdr:cxnSp macro="">
      <xdr:nvCxnSpPr>
        <xdr:cNvPr id="81" name="直線コネクタ 80">
          <a:extLst>
            <a:ext uri="{FF2B5EF4-FFF2-40B4-BE49-F238E27FC236}">
              <a16:creationId xmlns:a16="http://schemas.microsoft.com/office/drawing/2014/main" id="{62DC1978-D6A9-4D9D-997B-0E243E8B44A2}"/>
            </a:ext>
          </a:extLst>
        </xdr:cNvPr>
        <xdr:cNvCxnSpPr/>
      </xdr:nvCxnSpPr>
      <xdr:spPr>
        <a:xfrm>
          <a:off x="2019300" y="644271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13970</xdr:rowOff>
    </xdr:from>
    <xdr:to>
      <xdr:col>6</xdr:col>
      <xdr:colOff>38100</xdr:colOff>
      <xdr:row>37</xdr:row>
      <xdr:rowOff>115570</xdr:rowOff>
    </xdr:to>
    <xdr:sp macro="" textlink="">
      <xdr:nvSpPr>
        <xdr:cNvPr id="82" name="楕円 81">
          <a:extLst>
            <a:ext uri="{FF2B5EF4-FFF2-40B4-BE49-F238E27FC236}">
              <a16:creationId xmlns:a16="http://schemas.microsoft.com/office/drawing/2014/main" id="{8ECFB189-5E03-4FAF-8FC9-D13E6F94FC99}"/>
            </a:ext>
          </a:extLst>
        </xdr:cNvPr>
        <xdr:cNvSpPr/>
      </xdr:nvSpPr>
      <xdr:spPr>
        <a:xfrm>
          <a:off x="1079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64770</xdr:rowOff>
    </xdr:from>
    <xdr:to>
      <xdr:col>10</xdr:col>
      <xdr:colOff>114300</xdr:colOff>
      <xdr:row>37</xdr:row>
      <xdr:rowOff>99060</xdr:rowOff>
    </xdr:to>
    <xdr:cxnSp macro="">
      <xdr:nvCxnSpPr>
        <xdr:cNvPr id="83" name="直線コネクタ 82">
          <a:extLst>
            <a:ext uri="{FF2B5EF4-FFF2-40B4-BE49-F238E27FC236}">
              <a16:creationId xmlns:a16="http://schemas.microsoft.com/office/drawing/2014/main" id="{A1A56D34-6944-4EAA-9301-261CDC9F5ABF}"/>
            </a:ext>
          </a:extLst>
        </xdr:cNvPr>
        <xdr:cNvCxnSpPr/>
      </xdr:nvCxnSpPr>
      <xdr:spPr>
        <a:xfrm>
          <a:off x="1130300" y="64084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94541</xdr:rowOff>
    </xdr:from>
    <xdr:ext cx="405111" cy="259045"/>
    <xdr:sp macro="" textlink="">
      <xdr:nvSpPr>
        <xdr:cNvPr id="84" name="n_1aveValue【図書館】&#10;有形固定資産減価償却率">
          <a:extLst>
            <a:ext uri="{FF2B5EF4-FFF2-40B4-BE49-F238E27FC236}">
              <a16:creationId xmlns:a16="http://schemas.microsoft.com/office/drawing/2014/main" id="{303F7880-1E77-4251-BE80-53E796EB64EB}"/>
            </a:ext>
          </a:extLst>
        </xdr:cNvPr>
        <xdr:cNvSpPr txBox="1"/>
      </xdr:nvSpPr>
      <xdr:spPr>
        <a:xfrm>
          <a:off x="35820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68416</xdr:rowOff>
    </xdr:from>
    <xdr:ext cx="405111" cy="259045"/>
    <xdr:sp macro="" textlink="">
      <xdr:nvSpPr>
        <xdr:cNvPr id="85" name="n_2aveValue【図書館】&#10;有形固定資産減価償却率">
          <a:extLst>
            <a:ext uri="{FF2B5EF4-FFF2-40B4-BE49-F238E27FC236}">
              <a16:creationId xmlns:a16="http://schemas.microsoft.com/office/drawing/2014/main" id="{D19A5036-EA3F-4C2B-A916-742A1025161C}"/>
            </a:ext>
          </a:extLst>
        </xdr:cNvPr>
        <xdr:cNvSpPr txBox="1"/>
      </xdr:nvSpPr>
      <xdr:spPr>
        <a:xfrm>
          <a:off x="2705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86377</xdr:rowOff>
    </xdr:from>
    <xdr:ext cx="405111" cy="259045"/>
    <xdr:sp macro="" textlink="">
      <xdr:nvSpPr>
        <xdr:cNvPr id="86" name="n_3aveValue【図書館】&#10;有形固定資産減価償却率">
          <a:extLst>
            <a:ext uri="{FF2B5EF4-FFF2-40B4-BE49-F238E27FC236}">
              <a16:creationId xmlns:a16="http://schemas.microsoft.com/office/drawing/2014/main" id="{9700183D-49F3-4427-9EFC-7DD751D1622A}"/>
            </a:ext>
          </a:extLst>
        </xdr:cNvPr>
        <xdr:cNvSpPr txBox="1"/>
      </xdr:nvSpPr>
      <xdr:spPr>
        <a:xfrm>
          <a:off x="1816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112503</xdr:rowOff>
    </xdr:from>
    <xdr:ext cx="405111" cy="259045"/>
    <xdr:sp macro="" textlink="">
      <xdr:nvSpPr>
        <xdr:cNvPr id="87" name="n_4aveValue【図書館】&#10;有形固定資産減価償却率">
          <a:extLst>
            <a:ext uri="{FF2B5EF4-FFF2-40B4-BE49-F238E27FC236}">
              <a16:creationId xmlns:a16="http://schemas.microsoft.com/office/drawing/2014/main" id="{3AD6FF09-F660-4128-BE55-91FBF0E3C771}"/>
            </a:ext>
          </a:extLst>
        </xdr:cNvPr>
        <xdr:cNvSpPr txBox="1"/>
      </xdr:nvSpPr>
      <xdr:spPr>
        <a:xfrm>
          <a:off x="927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34851</xdr:rowOff>
    </xdr:from>
    <xdr:ext cx="405111" cy="259045"/>
    <xdr:sp macro="" textlink="">
      <xdr:nvSpPr>
        <xdr:cNvPr id="88" name="n_1mainValue【図書館】&#10;有形固定資産減価償却率">
          <a:extLst>
            <a:ext uri="{FF2B5EF4-FFF2-40B4-BE49-F238E27FC236}">
              <a16:creationId xmlns:a16="http://schemas.microsoft.com/office/drawing/2014/main" id="{3C803531-C1DC-41B7-96A9-A0BE78CD576A}"/>
            </a:ext>
          </a:extLst>
        </xdr:cNvPr>
        <xdr:cNvSpPr txBox="1"/>
      </xdr:nvSpPr>
      <xdr:spPr>
        <a:xfrm>
          <a:off x="3582044" y="654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2194</xdr:rowOff>
    </xdr:from>
    <xdr:ext cx="405111" cy="259045"/>
    <xdr:sp macro="" textlink="">
      <xdr:nvSpPr>
        <xdr:cNvPr id="89" name="n_2mainValue【図書館】&#10;有形固定資産減価償却率">
          <a:extLst>
            <a:ext uri="{FF2B5EF4-FFF2-40B4-BE49-F238E27FC236}">
              <a16:creationId xmlns:a16="http://schemas.microsoft.com/office/drawing/2014/main" id="{9DDD2E2C-97AD-4E6A-A36A-382DE67FF065}"/>
            </a:ext>
          </a:extLst>
        </xdr:cNvPr>
        <xdr:cNvSpPr txBox="1"/>
      </xdr:nvSpPr>
      <xdr:spPr>
        <a:xfrm>
          <a:off x="2705744" y="651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140987</xdr:rowOff>
    </xdr:from>
    <xdr:ext cx="405111" cy="259045"/>
    <xdr:sp macro="" textlink="">
      <xdr:nvSpPr>
        <xdr:cNvPr id="90" name="n_3mainValue【図書館】&#10;有形固定資産減価償却率">
          <a:extLst>
            <a:ext uri="{FF2B5EF4-FFF2-40B4-BE49-F238E27FC236}">
              <a16:creationId xmlns:a16="http://schemas.microsoft.com/office/drawing/2014/main" id="{E5EA75D2-5BCD-4B5C-B738-FE17ACB39862}"/>
            </a:ext>
          </a:extLst>
        </xdr:cNvPr>
        <xdr:cNvSpPr txBox="1"/>
      </xdr:nvSpPr>
      <xdr:spPr>
        <a:xfrm>
          <a:off x="18167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106697</xdr:rowOff>
    </xdr:from>
    <xdr:ext cx="405111" cy="259045"/>
    <xdr:sp macro="" textlink="">
      <xdr:nvSpPr>
        <xdr:cNvPr id="91" name="n_4mainValue【図書館】&#10;有形固定資産減価償却率">
          <a:extLst>
            <a:ext uri="{FF2B5EF4-FFF2-40B4-BE49-F238E27FC236}">
              <a16:creationId xmlns:a16="http://schemas.microsoft.com/office/drawing/2014/main" id="{40DFE19A-B77B-4B36-A636-8828A55657DA}"/>
            </a:ext>
          </a:extLst>
        </xdr:cNvPr>
        <xdr:cNvSpPr txBox="1"/>
      </xdr:nvSpPr>
      <xdr:spPr>
        <a:xfrm>
          <a:off x="927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CF5979C7-C3F8-445B-B55D-9C3BCB4939B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22BA96FC-25DF-479A-8582-4A97B792357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D7F511F7-71DC-4DD3-941E-618E7501A83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7FA767A3-7467-43C4-8BA1-7B42787E2EA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A4C3A804-D3CF-423D-A1AD-20C6CEDCC98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A2A1FEAA-C52D-4A34-BFA2-ACF637BC390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B03E82EF-BCA2-4F5C-A4D7-6DB0E564E36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F3F32EEA-B94D-4629-B013-B99B792A771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A115B8FC-620A-4065-A006-06EE526F0A1C}"/>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A9BCC35D-0A0B-40AC-8599-A012BA534BD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D8225131-450F-4AB2-B1B2-220E74DE60EE}"/>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FA41F97B-678B-4ED0-8F6F-1310755D2003}"/>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810C3CC7-45B4-4B4A-9017-72F4877D648E}"/>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34120303-B3F9-475F-992B-6DD0A6891BB4}"/>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8189647D-432F-48AA-9BE9-A027CA139813}"/>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3E1EB7A3-F56C-4397-8ADE-3F2730C79FF8}"/>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3CF69D17-75E7-427B-80A9-9D465092058D}"/>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2EEDAAF7-43E2-480D-8F11-D0B185E4956F}"/>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424096A0-545D-4895-9FAD-9C604B82D05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62B00683-237B-4F45-9C4B-BF6E4E6A48CA}"/>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4F8C659A-EB48-430F-96E0-4DC960AAED4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xdr:rowOff>
    </xdr:from>
    <xdr:to>
      <xdr:col>54</xdr:col>
      <xdr:colOff>189865</xdr:colOff>
      <xdr:row>40</xdr:row>
      <xdr:rowOff>167640</xdr:rowOff>
    </xdr:to>
    <xdr:cxnSp macro="">
      <xdr:nvCxnSpPr>
        <xdr:cNvPr id="113" name="直線コネクタ 112">
          <a:extLst>
            <a:ext uri="{FF2B5EF4-FFF2-40B4-BE49-F238E27FC236}">
              <a16:creationId xmlns:a16="http://schemas.microsoft.com/office/drawing/2014/main" id="{7DE5C83C-FF0E-4667-82AA-A3DE5EAD4C91}"/>
            </a:ext>
          </a:extLst>
        </xdr:cNvPr>
        <xdr:cNvCxnSpPr/>
      </xdr:nvCxnSpPr>
      <xdr:spPr>
        <a:xfrm flipV="1">
          <a:off x="10476865" y="58369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4" name="【図書館】&#10;一人当たり面積最小値テキスト">
          <a:extLst>
            <a:ext uri="{FF2B5EF4-FFF2-40B4-BE49-F238E27FC236}">
              <a16:creationId xmlns:a16="http://schemas.microsoft.com/office/drawing/2014/main" id="{35B1B99D-048B-459E-AA3C-B7DFA04EB537}"/>
            </a:ext>
          </a:extLst>
        </xdr:cNvPr>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5" name="直線コネクタ 114">
          <a:extLst>
            <a:ext uri="{FF2B5EF4-FFF2-40B4-BE49-F238E27FC236}">
              <a16:creationId xmlns:a16="http://schemas.microsoft.com/office/drawing/2014/main" id="{78118E74-E97B-4034-AFA3-8AA3028AB301}"/>
            </a:ext>
          </a:extLst>
        </xdr:cNvPr>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125747</xdr:rowOff>
    </xdr:from>
    <xdr:ext cx="469744" cy="259045"/>
    <xdr:sp macro="" textlink="">
      <xdr:nvSpPr>
        <xdr:cNvPr id="116" name="【図書館】&#10;一人当たり面積最大値テキスト">
          <a:extLst>
            <a:ext uri="{FF2B5EF4-FFF2-40B4-BE49-F238E27FC236}">
              <a16:creationId xmlns:a16="http://schemas.microsoft.com/office/drawing/2014/main" id="{2101DAC0-6E37-4816-B031-A685F5473A27}"/>
            </a:ext>
          </a:extLst>
        </xdr:cNvPr>
        <xdr:cNvSpPr txBox="1"/>
      </xdr:nvSpPr>
      <xdr:spPr>
        <a:xfrm>
          <a:off x="10515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xdr:rowOff>
    </xdr:from>
    <xdr:to>
      <xdr:col>55</xdr:col>
      <xdr:colOff>88900</xdr:colOff>
      <xdr:row>34</xdr:row>
      <xdr:rowOff>7620</xdr:rowOff>
    </xdr:to>
    <xdr:cxnSp macro="">
      <xdr:nvCxnSpPr>
        <xdr:cNvPr id="117" name="直線コネクタ 116">
          <a:extLst>
            <a:ext uri="{FF2B5EF4-FFF2-40B4-BE49-F238E27FC236}">
              <a16:creationId xmlns:a16="http://schemas.microsoft.com/office/drawing/2014/main" id="{9B2F9ABE-CA79-4321-9A59-4EDF9B22E441}"/>
            </a:ext>
          </a:extLst>
        </xdr:cNvPr>
        <xdr:cNvCxnSpPr/>
      </xdr:nvCxnSpPr>
      <xdr:spPr>
        <a:xfrm>
          <a:off x="10388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18" name="【図書館】&#10;一人当たり面積平均値テキスト">
          <a:extLst>
            <a:ext uri="{FF2B5EF4-FFF2-40B4-BE49-F238E27FC236}">
              <a16:creationId xmlns:a16="http://schemas.microsoft.com/office/drawing/2014/main" id="{665A1B95-2847-41D1-882C-A390AF9F3CB0}"/>
            </a:ext>
          </a:extLst>
        </xdr:cNvPr>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9" name="フローチャート: 判断 118">
          <a:extLst>
            <a:ext uri="{FF2B5EF4-FFF2-40B4-BE49-F238E27FC236}">
              <a16:creationId xmlns:a16="http://schemas.microsoft.com/office/drawing/2014/main" id="{A67E1574-EBDC-437C-8A67-CCF7F8D54776}"/>
            </a:ext>
          </a:extLst>
        </xdr:cNvPr>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20" name="フローチャート: 判断 119">
          <a:extLst>
            <a:ext uri="{FF2B5EF4-FFF2-40B4-BE49-F238E27FC236}">
              <a16:creationId xmlns:a16="http://schemas.microsoft.com/office/drawing/2014/main" id="{5CCF5DCD-987F-4CE1-AC46-DF5434498891}"/>
            </a:ext>
          </a:extLst>
        </xdr:cNvPr>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xdr:rowOff>
    </xdr:from>
    <xdr:to>
      <xdr:col>46</xdr:col>
      <xdr:colOff>38100</xdr:colOff>
      <xdr:row>38</xdr:row>
      <xdr:rowOff>104140</xdr:rowOff>
    </xdr:to>
    <xdr:sp macro="" textlink="">
      <xdr:nvSpPr>
        <xdr:cNvPr id="121" name="フローチャート: 判断 120">
          <a:extLst>
            <a:ext uri="{FF2B5EF4-FFF2-40B4-BE49-F238E27FC236}">
              <a16:creationId xmlns:a16="http://schemas.microsoft.com/office/drawing/2014/main" id="{4FBB9DC5-01D9-471C-A9C7-E92E7DA2781E}"/>
            </a:ext>
          </a:extLst>
        </xdr:cNvPr>
        <xdr:cNvSpPr/>
      </xdr:nvSpPr>
      <xdr:spPr>
        <a:xfrm>
          <a:off x="869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48260</xdr:rowOff>
    </xdr:from>
    <xdr:to>
      <xdr:col>41</xdr:col>
      <xdr:colOff>101600</xdr:colOff>
      <xdr:row>38</xdr:row>
      <xdr:rowOff>149860</xdr:rowOff>
    </xdr:to>
    <xdr:sp macro="" textlink="">
      <xdr:nvSpPr>
        <xdr:cNvPr id="122" name="フローチャート: 判断 121">
          <a:extLst>
            <a:ext uri="{FF2B5EF4-FFF2-40B4-BE49-F238E27FC236}">
              <a16:creationId xmlns:a16="http://schemas.microsoft.com/office/drawing/2014/main" id="{7E363839-3B9C-4AEC-B974-16EC63EC8A39}"/>
            </a:ext>
          </a:extLst>
        </xdr:cNvPr>
        <xdr:cNvSpPr/>
      </xdr:nvSpPr>
      <xdr:spPr>
        <a:xfrm>
          <a:off x="781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23" name="フローチャート: 判断 122">
          <a:extLst>
            <a:ext uri="{FF2B5EF4-FFF2-40B4-BE49-F238E27FC236}">
              <a16:creationId xmlns:a16="http://schemas.microsoft.com/office/drawing/2014/main" id="{B25DA155-5E98-4D73-815E-4B42084CCEB7}"/>
            </a:ext>
          </a:extLst>
        </xdr:cNvPr>
        <xdr:cNvSpPr/>
      </xdr:nvSpPr>
      <xdr:spPr>
        <a:xfrm>
          <a:off x="692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E20F8262-1BB2-4C5C-B1EF-4E48D4FDE79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97830462-C65A-49FC-B061-5500BB088C8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1113D17F-FD82-4181-82F1-1AA70626405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845D60B-B948-4651-80C0-764A23E26E8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1DBDCDF6-0F86-45A3-A833-DABDD585DEC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29" name="楕円 128">
          <a:extLst>
            <a:ext uri="{FF2B5EF4-FFF2-40B4-BE49-F238E27FC236}">
              <a16:creationId xmlns:a16="http://schemas.microsoft.com/office/drawing/2014/main" id="{94861EF3-AD2F-4D6B-8965-98B5D5D4CA4E}"/>
            </a:ext>
          </a:extLst>
        </xdr:cNvPr>
        <xdr:cNvSpPr/>
      </xdr:nvSpPr>
      <xdr:spPr>
        <a:xfrm>
          <a:off x="10426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105427</xdr:rowOff>
    </xdr:from>
    <xdr:ext cx="469744" cy="259045"/>
    <xdr:sp macro="" textlink="">
      <xdr:nvSpPr>
        <xdr:cNvPr id="130" name="【図書館】&#10;一人当たり面積該当値テキスト">
          <a:extLst>
            <a:ext uri="{FF2B5EF4-FFF2-40B4-BE49-F238E27FC236}">
              <a16:creationId xmlns:a16="http://schemas.microsoft.com/office/drawing/2014/main" id="{FC4CDF91-94D2-4859-A02D-DE495C44B7A1}"/>
            </a:ext>
          </a:extLst>
        </xdr:cNvPr>
        <xdr:cNvSpPr txBox="1"/>
      </xdr:nvSpPr>
      <xdr:spPr>
        <a:xfrm>
          <a:off x="10515600"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82550</xdr:rowOff>
    </xdr:from>
    <xdr:to>
      <xdr:col>50</xdr:col>
      <xdr:colOff>165100</xdr:colOff>
      <xdr:row>38</xdr:row>
      <xdr:rowOff>12700</xdr:rowOff>
    </xdr:to>
    <xdr:sp macro="" textlink="">
      <xdr:nvSpPr>
        <xdr:cNvPr id="131" name="楕円 130">
          <a:extLst>
            <a:ext uri="{FF2B5EF4-FFF2-40B4-BE49-F238E27FC236}">
              <a16:creationId xmlns:a16="http://schemas.microsoft.com/office/drawing/2014/main" id="{CE98BE59-C4AB-483A-9F45-42F492E979F2}"/>
            </a:ext>
          </a:extLst>
        </xdr:cNvPr>
        <xdr:cNvSpPr/>
      </xdr:nvSpPr>
      <xdr:spPr>
        <a:xfrm>
          <a:off x="958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133350</xdr:rowOff>
    </xdr:from>
    <xdr:to>
      <xdr:col>55</xdr:col>
      <xdr:colOff>0</xdr:colOff>
      <xdr:row>37</xdr:row>
      <xdr:rowOff>133350</xdr:rowOff>
    </xdr:to>
    <xdr:cxnSp macro="">
      <xdr:nvCxnSpPr>
        <xdr:cNvPr id="132" name="直線コネクタ 131">
          <a:extLst>
            <a:ext uri="{FF2B5EF4-FFF2-40B4-BE49-F238E27FC236}">
              <a16:creationId xmlns:a16="http://schemas.microsoft.com/office/drawing/2014/main" id="{12696152-8E2A-4823-9733-CB44CC5B52E0}"/>
            </a:ext>
          </a:extLst>
        </xdr:cNvPr>
        <xdr:cNvCxnSpPr/>
      </xdr:nvCxnSpPr>
      <xdr:spPr>
        <a:xfrm>
          <a:off x="9639300" y="647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82550</xdr:rowOff>
    </xdr:from>
    <xdr:to>
      <xdr:col>46</xdr:col>
      <xdr:colOff>38100</xdr:colOff>
      <xdr:row>38</xdr:row>
      <xdr:rowOff>12700</xdr:rowOff>
    </xdr:to>
    <xdr:sp macro="" textlink="">
      <xdr:nvSpPr>
        <xdr:cNvPr id="133" name="楕円 132">
          <a:extLst>
            <a:ext uri="{FF2B5EF4-FFF2-40B4-BE49-F238E27FC236}">
              <a16:creationId xmlns:a16="http://schemas.microsoft.com/office/drawing/2014/main" id="{42F4C341-FD6E-4D16-8204-20778AFBDDDD}"/>
            </a:ext>
          </a:extLst>
        </xdr:cNvPr>
        <xdr:cNvSpPr/>
      </xdr:nvSpPr>
      <xdr:spPr>
        <a:xfrm>
          <a:off x="8699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133350</xdr:rowOff>
    </xdr:from>
    <xdr:to>
      <xdr:col>50</xdr:col>
      <xdr:colOff>114300</xdr:colOff>
      <xdr:row>37</xdr:row>
      <xdr:rowOff>133350</xdr:rowOff>
    </xdr:to>
    <xdr:cxnSp macro="">
      <xdr:nvCxnSpPr>
        <xdr:cNvPr id="134" name="直線コネクタ 133">
          <a:extLst>
            <a:ext uri="{FF2B5EF4-FFF2-40B4-BE49-F238E27FC236}">
              <a16:creationId xmlns:a16="http://schemas.microsoft.com/office/drawing/2014/main" id="{FCB3C120-5D0E-4B94-8208-0893A43A21D1}"/>
            </a:ext>
          </a:extLst>
        </xdr:cNvPr>
        <xdr:cNvCxnSpPr/>
      </xdr:nvCxnSpPr>
      <xdr:spPr>
        <a:xfrm>
          <a:off x="8750300" y="647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82550</xdr:rowOff>
    </xdr:from>
    <xdr:to>
      <xdr:col>41</xdr:col>
      <xdr:colOff>101600</xdr:colOff>
      <xdr:row>38</xdr:row>
      <xdr:rowOff>12700</xdr:rowOff>
    </xdr:to>
    <xdr:sp macro="" textlink="">
      <xdr:nvSpPr>
        <xdr:cNvPr id="135" name="楕円 134">
          <a:extLst>
            <a:ext uri="{FF2B5EF4-FFF2-40B4-BE49-F238E27FC236}">
              <a16:creationId xmlns:a16="http://schemas.microsoft.com/office/drawing/2014/main" id="{675A6DC2-5F0B-4B15-8293-14CC7929C234}"/>
            </a:ext>
          </a:extLst>
        </xdr:cNvPr>
        <xdr:cNvSpPr/>
      </xdr:nvSpPr>
      <xdr:spPr>
        <a:xfrm>
          <a:off x="7810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133350</xdr:rowOff>
    </xdr:from>
    <xdr:to>
      <xdr:col>45</xdr:col>
      <xdr:colOff>177800</xdr:colOff>
      <xdr:row>37</xdr:row>
      <xdr:rowOff>133350</xdr:rowOff>
    </xdr:to>
    <xdr:cxnSp macro="">
      <xdr:nvCxnSpPr>
        <xdr:cNvPr id="136" name="直線コネクタ 135">
          <a:extLst>
            <a:ext uri="{FF2B5EF4-FFF2-40B4-BE49-F238E27FC236}">
              <a16:creationId xmlns:a16="http://schemas.microsoft.com/office/drawing/2014/main" id="{23467985-1800-4F21-BC56-B13DADD8DA9B}"/>
            </a:ext>
          </a:extLst>
        </xdr:cNvPr>
        <xdr:cNvCxnSpPr/>
      </xdr:nvCxnSpPr>
      <xdr:spPr>
        <a:xfrm>
          <a:off x="7861300" y="647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82550</xdr:rowOff>
    </xdr:from>
    <xdr:to>
      <xdr:col>36</xdr:col>
      <xdr:colOff>165100</xdr:colOff>
      <xdr:row>38</xdr:row>
      <xdr:rowOff>12700</xdr:rowOff>
    </xdr:to>
    <xdr:sp macro="" textlink="">
      <xdr:nvSpPr>
        <xdr:cNvPr id="137" name="楕円 136">
          <a:extLst>
            <a:ext uri="{FF2B5EF4-FFF2-40B4-BE49-F238E27FC236}">
              <a16:creationId xmlns:a16="http://schemas.microsoft.com/office/drawing/2014/main" id="{5D32682A-2C59-4042-B5F5-6951707F0379}"/>
            </a:ext>
          </a:extLst>
        </xdr:cNvPr>
        <xdr:cNvSpPr/>
      </xdr:nvSpPr>
      <xdr:spPr>
        <a:xfrm>
          <a:off x="6921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133350</xdr:rowOff>
    </xdr:from>
    <xdr:to>
      <xdr:col>41</xdr:col>
      <xdr:colOff>50800</xdr:colOff>
      <xdr:row>37</xdr:row>
      <xdr:rowOff>133350</xdr:rowOff>
    </xdr:to>
    <xdr:cxnSp macro="">
      <xdr:nvCxnSpPr>
        <xdr:cNvPr id="138" name="直線コネクタ 137">
          <a:extLst>
            <a:ext uri="{FF2B5EF4-FFF2-40B4-BE49-F238E27FC236}">
              <a16:creationId xmlns:a16="http://schemas.microsoft.com/office/drawing/2014/main" id="{CDD730C6-2FD7-4A0F-B0B8-5AA2E2EE3B10}"/>
            </a:ext>
          </a:extLst>
        </xdr:cNvPr>
        <xdr:cNvCxnSpPr/>
      </xdr:nvCxnSpPr>
      <xdr:spPr>
        <a:xfrm>
          <a:off x="6972300" y="647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39" name="n_1aveValue【図書館】&#10;一人当たり面積">
          <a:extLst>
            <a:ext uri="{FF2B5EF4-FFF2-40B4-BE49-F238E27FC236}">
              <a16:creationId xmlns:a16="http://schemas.microsoft.com/office/drawing/2014/main" id="{033C857B-6091-47EA-A377-157314548713}"/>
            </a:ext>
          </a:extLst>
        </xdr:cNvPr>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95267</xdr:rowOff>
    </xdr:from>
    <xdr:ext cx="469744" cy="259045"/>
    <xdr:sp macro="" textlink="">
      <xdr:nvSpPr>
        <xdr:cNvPr id="140" name="n_2aveValue【図書館】&#10;一人当たり面積">
          <a:extLst>
            <a:ext uri="{FF2B5EF4-FFF2-40B4-BE49-F238E27FC236}">
              <a16:creationId xmlns:a16="http://schemas.microsoft.com/office/drawing/2014/main" id="{E4559CBE-C698-4739-AB02-E882317DC3F3}"/>
            </a:ext>
          </a:extLst>
        </xdr:cNvPr>
        <xdr:cNvSpPr txBox="1"/>
      </xdr:nvSpPr>
      <xdr:spPr>
        <a:xfrm>
          <a:off x="85154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140987</xdr:rowOff>
    </xdr:from>
    <xdr:ext cx="469744" cy="259045"/>
    <xdr:sp macro="" textlink="">
      <xdr:nvSpPr>
        <xdr:cNvPr id="141" name="n_3aveValue【図書館】&#10;一人当たり面積">
          <a:extLst>
            <a:ext uri="{FF2B5EF4-FFF2-40B4-BE49-F238E27FC236}">
              <a16:creationId xmlns:a16="http://schemas.microsoft.com/office/drawing/2014/main" id="{B60ED7B2-1990-4A28-A610-DD1094DAE4DF}"/>
            </a:ext>
          </a:extLst>
        </xdr:cNvPr>
        <xdr:cNvSpPr txBox="1"/>
      </xdr:nvSpPr>
      <xdr:spPr>
        <a:xfrm>
          <a:off x="762642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140987</xdr:rowOff>
    </xdr:from>
    <xdr:ext cx="469744" cy="259045"/>
    <xdr:sp macro="" textlink="">
      <xdr:nvSpPr>
        <xdr:cNvPr id="142" name="n_4aveValue【図書館】&#10;一人当たり面積">
          <a:extLst>
            <a:ext uri="{FF2B5EF4-FFF2-40B4-BE49-F238E27FC236}">
              <a16:creationId xmlns:a16="http://schemas.microsoft.com/office/drawing/2014/main" id="{8558646C-6D55-463E-87E2-3D36F60BC486}"/>
            </a:ext>
          </a:extLst>
        </xdr:cNvPr>
        <xdr:cNvSpPr txBox="1"/>
      </xdr:nvSpPr>
      <xdr:spPr>
        <a:xfrm>
          <a:off x="673742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29227</xdr:rowOff>
    </xdr:from>
    <xdr:ext cx="469744" cy="259045"/>
    <xdr:sp macro="" textlink="">
      <xdr:nvSpPr>
        <xdr:cNvPr id="143" name="n_1mainValue【図書館】&#10;一人当たり面積">
          <a:extLst>
            <a:ext uri="{FF2B5EF4-FFF2-40B4-BE49-F238E27FC236}">
              <a16:creationId xmlns:a16="http://schemas.microsoft.com/office/drawing/2014/main" id="{C566E11B-8F9F-465B-B654-F28AE6C65301}"/>
            </a:ext>
          </a:extLst>
        </xdr:cNvPr>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144" name="n_2mainValue【図書館】&#10;一人当たり面積">
          <a:extLst>
            <a:ext uri="{FF2B5EF4-FFF2-40B4-BE49-F238E27FC236}">
              <a16:creationId xmlns:a16="http://schemas.microsoft.com/office/drawing/2014/main" id="{1D14A1DF-618C-465F-9232-A9A087112811}"/>
            </a:ext>
          </a:extLst>
        </xdr:cNvPr>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29227</xdr:rowOff>
    </xdr:from>
    <xdr:ext cx="469744" cy="259045"/>
    <xdr:sp macro="" textlink="">
      <xdr:nvSpPr>
        <xdr:cNvPr id="145" name="n_3mainValue【図書館】&#10;一人当たり面積">
          <a:extLst>
            <a:ext uri="{FF2B5EF4-FFF2-40B4-BE49-F238E27FC236}">
              <a16:creationId xmlns:a16="http://schemas.microsoft.com/office/drawing/2014/main" id="{F1A48DAB-FEAF-4793-A499-E8787C35775F}"/>
            </a:ext>
          </a:extLst>
        </xdr:cNvPr>
        <xdr:cNvSpPr txBox="1"/>
      </xdr:nvSpPr>
      <xdr:spPr>
        <a:xfrm>
          <a:off x="7626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29227</xdr:rowOff>
    </xdr:from>
    <xdr:ext cx="469744" cy="259045"/>
    <xdr:sp macro="" textlink="">
      <xdr:nvSpPr>
        <xdr:cNvPr id="146" name="n_4mainValue【図書館】&#10;一人当たり面積">
          <a:extLst>
            <a:ext uri="{FF2B5EF4-FFF2-40B4-BE49-F238E27FC236}">
              <a16:creationId xmlns:a16="http://schemas.microsoft.com/office/drawing/2014/main" id="{F23E9CAD-6947-4760-9137-C5AC20D2D5F9}"/>
            </a:ext>
          </a:extLst>
        </xdr:cNvPr>
        <xdr:cNvSpPr txBox="1"/>
      </xdr:nvSpPr>
      <xdr:spPr>
        <a:xfrm>
          <a:off x="6737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E1011ADD-D8A5-43E0-9189-704D1FD52BE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DDE43388-2382-4A5A-A328-2FFE40F8CCB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27BE673F-81E9-4443-B382-B9F440052BD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B7A8E315-67CD-47EA-8563-F06EC8E9A81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99444110-A09C-47CC-8AD8-1BAFEDFCFC0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14344F20-0489-4E2C-8800-50A531FCDA1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93F2D543-63D8-45E6-AC4A-B3C26CFDF7C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19D55806-F60A-4AB7-8934-F4ED196D4F0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88BF7783-A1A7-450A-8ADD-F6AE17276C8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4F01965-6D92-4CAC-B6FC-21F9B796FC3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FA7E66CD-D675-4174-A075-28ED624A424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BE126B3B-1211-48AE-B6CA-7A50681B3B6A}"/>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347628AD-B5FB-4402-87AA-96AF4A3A197C}"/>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266721F2-9805-45E5-8ABA-124621397DCE}"/>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994B78CB-E15E-43A6-8848-1624DA2F3C7F}"/>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A51DDEA3-5A30-4B28-91A2-996CFEB5579C}"/>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AA8AFF63-EFBB-4FDB-BEBF-449FB708633C}"/>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3D685742-50DD-4703-9243-F06EA4DD433A}"/>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3555143B-E1DB-4415-ADCA-98672451BE18}"/>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6FAEDC74-258B-4726-999D-CAE2FAA5BB94}"/>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6E275877-3394-4D43-A53C-EFA58BB37252}"/>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6287245E-351C-4B72-8A1D-F15D483A00A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57DB5338-AE62-4897-8702-E3149170CF72}"/>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AA156130-94D3-41F7-9877-FF9AC3ACF68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63</xdr:row>
      <xdr:rowOff>57150</xdr:rowOff>
    </xdr:to>
    <xdr:cxnSp macro="">
      <xdr:nvCxnSpPr>
        <xdr:cNvPr id="171" name="直線コネクタ 170">
          <a:extLst>
            <a:ext uri="{FF2B5EF4-FFF2-40B4-BE49-F238E27FC236}">
              <a16:creationId xmlns:a16="http://schemas.microsoft.com/office/drawing/2014/main" id="{0993261C-D972-4899-9002-F249F065C940}"/>
            </a:ext>
          </a:extLst>
        </xdr:cNvPr>
        <xdr:cNvCxnSpPr/>
      </xdr:nvCxnSpPr>
      <xdr:spPr>
        <a:xfrm flipV="1">
          <a:off x="4634865" y="963168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60977</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E9975BAD-7306-4C2F-A054-C971AAB73AA9}"/>
            </a:ext>
          </a:extLst>
        </xdr:cNvPr>
        <xdr:cNvSpPr txBox="1"/>
      </xdr:nvSpPr>
      <xdr:spPr>
        <a:xfrm>
          <a:off x="46736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57150</xdr:rowOff>
    </xdr:from>
    <xdr:to>
      <xdr:col>24</xdr:col>
      <xdr:colOff>152400</xdr:colOff>
      <xdr:row>63</xdr:row>
      <xdr:rowOff>57150</xdr:rowOff>
    </xdr:to>
    <xdr:cxnSp macro="">
      <xdr:nvCxnSpPr>
        <xdr:cNvPr id="173" name="直線コネクタ 172">
          <a:extLst>
            <a:ext uri="{FF2B5EF4-FFF2-40B4-BE49-F238E27FC236}">
              <a16:creationId xmlns:a16="http://schemas.microsoft.com/office/drawing/2014/main" id="{990ADCE3-763E-4181-B15F-193B945D88EF}"/>
            </a:ext>
          </a:extLst>
        </xdr:cNvPr>
        <xdr:cNvCxnSpPr/>
      </xdr:nvCxnSpPr>
      <xdr:spPr>
        <a:xfrm>
          <a:off x="4546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89C92DD5-F344-4A01-89C4-6CBDB78DCDF8}"/>
            </a:ext>
          </a:extLst>
        </xdr:cNvPr>
        <xdr:cNvSpPr txBox="1"/>
      </xdr:nvSpPr>
      <xdr:spPr>
        <a:xfrm>
          <a:off x="46736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75" name="直線コネクタ 174">
          <a:extLst>
            <a:ext uri="{FF2B5EF4-FFF2-40B4-BE49-F238E27FC236}">
              <a16:creationId xmlns:a16="http://schemas.microsoft.com/office/drawing/2014/main" id="{A2A39135-A179-49F9-91D0-09D95AB99195}"/>
            </a:ext>
          </a:extLst>
        </xdr:cNvPr>
        <xdr:cNvCxnSpPr/>
      </xdr:nvCxnSpPr>
      <xdr:spPr>
        <a:xfrm>
          <a:off x="4546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118127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845E2A12-A2D0-4758-9389-9DB9D0771975}"/>
            </a:ext>
          </a:extLst>
        </xdr:cNvPr>
        <xdr:cNvSpPr txBox="1"/>
      </xdr:nvSpPr>
      <xdr:spPr>
        <a:xfrm>
          <a:off x="4673600" y="10062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139700</xdr:rowOff>
    </xdr:from>
    <xdr:to>
      <xdr:col>24</xdr:col>
      <xdr:colOff>114300</xdr:colOff>
      <xdr:row>59</xdr:row>
      <xdr:rowOff>69850</xdr:rowOff>
    </xdr:to>
    <xdr:sp macro="" textlink="">
      <xdr:nvSpPr>
        <xdr:cNvPr id="177" name="フローチャート: 判断 176">
          <a:extLst>
            <a:ext uri="{FF2B5EF4-FFF2-40B4-BE49-F238E27FC236}">
              <a16:creationId xmlns:a16="http://schemas.microsoft.com/office/drawing/2014/main" id="{4F428144-06BD-4E22-AA34-5CE1F0286F09}"/>
            </a:ext>
          </a:extLst>
        </xdr:cNvPr>
        <xdr:cNvSpPr/>
      </xdr:nvSpPr>
      <xdr:spPr>
        <a:xfrm>
          <a:off x="45847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139700</xdr:rowOff>
    </xdr:from>
    <xdr:to>
      <xdr:col>20</xdr:col>
      <xdr:colOff>38100</xdr:colOff>
      <xdr:row>59</xdr:row>
      <xdr:rowOff>69850</xdr:rowOff>
    </xdr:to>
    <xdr:sp macro="" textlink="">
      <xdr:nvSpPr>
        <xdr:cNvPr id="178" name="フローチャート: 判断 177">
          <a:extLst>
            <a:ext uri="{FF2B5EF4-FFF2-40B4-BE49-F238E27FC236}">
              <a16:creationId xmlns:a16="http://schemas.microsoft.com/office/drawing/2014/main" id="{BC02C3EC-D986-4772-B98A-74C3C89ACC36}"/>
            </a:ext>
          </a:extLst>
        </xdr:cNvPr>
        <xdr:cNvSpPr/>
      </xdr:nvSpPr>
      <xdr:spPr>
        <a:xfrm>
          <a:off x="3746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101600</xdr:rowOff>
    </xdr:from>
    <xdr:to>
      <xdr:col>15</xdr:col>
      <xdr:colOff>101600</xdr:colOff>
      <xdr:row>59</xdr:row>
      <xdr:rowOff>31750</xdr:rowOff>
    </xdr:to>
    <xdr:sp macro="" textlink="">
      <xdr:nvSpPr>
        <xdr:cNvPr id="179" name="フローチャート: 判断 178">
          <a:extLst>
            <a:ext uri="{FF2B5EF4-FFF2-40B4-BE49-F238E27FC236}">
              <a16:creationId xmlns:a16="http://schemas.microsoft.com/office/drawing/2014/main" id="{0E6CCCF0-7FD8-4C6A-9D49-085727B758FC}"/>
            </a:ext>
          </a:extLst>
        </xdr:cNvPr>
        <xdr:cNvSpPr/>
      </xdr:nvSpPr>
      <xdr:spPr>
        <a:xfrm>
          <a:off x="2857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103505</xdr:rowOff>
    </xdr:from>
    <xdr:to>
      <xdr:col>10</xdr:col>
      <xdr:colOff>165100</xdr:colOff>
      <xdr:row>59</xdr:row>
      <xdr:rowOff>33655</xdr:rowOff>
    </xdr:to>
    <xdr:sp macro="" textlink="">
      <xdr:nvSpPr>
        <xdr:cNvPr id="180" name="フローチャート: 判断 179">
          <a:extLst>
            <a:ext uri="{FF2B5EF4-FFF2-40B4-BE49-F238E27FC236}">
              <a16:creationId xmlns:a16="http://schemas.microsoft.com/office/drawing/2014/main" id="{4B7A0D2B-0FD8-432C-ABAD-10CFD0E76634}"/>
            </a:ext>
          </a:extLst>
        </xdr:cNvPr>
        <xdr:cNvSpPr/>
      </xdr:nvSpPr>
      <xdr:spPr>
        <a:xfrm>
          <a:off x="1968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141605</xdr:rowOff>
    </xdr:from>
    <xdr:to>
      <xdr:col>6</xdr:col>
      <xdr:colOff>38100</xdr:colOff>
      <xdr:row>59</xdr:row>
      <xdr:rowOff>71755</xdr:rowOff>
    </xdr:to>
    <xdr:sp macro="" textlink="">
      <xdr:nvSpPr>
        <xdr:cNvPr id="181" name="フローチャート: 判断 180">
          <a:extLst>
            <a:ext uri="{FF2B5EF4-FFF2-40B4-BE49-F238E27FC236}">
              <a16:creationId xmlns:a16="http://schemas.microsoft.com/office/drawing/2014/main" id="{F68631D7-CC07-4134-8E23-99B9CC0AD17E}"/>
            </a:ext>
          </a:extLst>
        </xdr:cNvPr>
        <xdr:cNvSpPr/>
      </xdr:nvSpPr>
      <xdr:spPr>
        <a:xfrm>
          <a:off x="1079500" y="100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FDDEB1B-4FB8-49F0-ADC9-BBF8C9EE94A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E9856132-35F5-45B5-B1EB-8A2C425576F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EEE0696A-7B87-4235-A6D2-DFE7F510265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9346F666-D740-454C-98A5-98BB09E835B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E5D925B7-1D75-4A55-A974-79CC558A241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88265</xdr:rowOff>
    </xdr:from>
    <xdr:to>
      <xdr:col>24</xdr:col>
      <xdr:colOff>114300</xdr:colOff>
      <xdr:row>59</xdr:row>
      <xdr:rowOff>18415</xdr:rowOff>
    </xdr:to>
    <xdr:sp macro="" textlink="">
      <xdr:nvSpPr>
        <xdr:cNvPr id="187" name="楕円 186">
          <a:extLst>
            <a:ext uri="{FF2B5EF4-FFF2-40B4-BE49-F238E27FC236}">
              <a16:creationId xmlns:a16="http://schemas.microsoft.com/office/drawing/2014/main" id="{6DBC7791-199D-4F76-89F4-A9BA1DE62595}"/>
            </a:ext>
          </a:extLst>
        </xdr:cNvPr>
        <xdr:cNvSpPr/>
      </xdr:nvSpPr>
      <xdr:spPr>
        <a:xfrm>
          <a:off x="45847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111142</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2451B4C7-4D4F-4445-BD9C-AA31838E107A}"/>
            </a:ext>
          </a:extLst>
        </xdr:cNvPr>
        <xdr:cNvSpPr txBox="1"/>
      </xdr:nvSpPr>
      <xdr:spPr>
        <a:xfrm>
          <a:off x="4673600" y="988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42545</xdr:rowOff>
    </xdr:from>
    <xdr:to>
      <xdr:col>20</xdr:col>
      <xdr:colOff>38100</xdr:colOff>
      <xdr:row>58</xdr:row>
      <xdr:rowOff>144145</xdr:rowOff>
    </xdr:to>
    <xdr:sp macro="" textlink="">
      <xdr:nvSpPr>
        <xdr:cNvPr id="189" name="楕円 188">
          <a:extLst>
            <a:ext uri="{FF2B5EF4-FFF2-40B4-BE49-F238E27FC236}">
              <a16:creationId xmlns:a16="http://schemas.microsoft.com/office/drawing/2014/main" id="{28122B15-EAE8-40AA-8EC2-F86B3E920A42}"/>
            </a:ext>
          </a:extLst>
        </xdr:cNvPr>
        <xdr:cNvSpPr/>
      </xdr:nvSpPr>
      <xdr:spPr>
        <a:xfrm>
          <a:off x="3746500" y="99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93345</xdr:rowOff>
    </xdr:from>
    <xdr:to>
      <xdr:col>24</xdr:col>
      <xdr:colOff>63500</xdr:colOff>
      <xdr:row>58</xdr:row>
      <xdr:rowOff>139065</xdr:rowOff>
    </xdr:to>
    <xdr:cxnSp macro="">
      <xdr:nvCxnSpPr>
        <xdr:cNvPr id="190" name="直線コネクタ 189">
          <a:extLst>
            <a:ext uri="{FF2B5EF4-FFF2-40B4-BE49-F238E27FC236}">
              <a16:creationId xmlns:a16="http://schemas.microsoft.com/office/drawing/2014/main" id="{BE0E7C9B-DA62-437F-A26A-C7322FA0E53B}"/>
            </a:ext>
          </a:extLst>
        </xdr:cNvPr>
        <xdr:cNvCxnSpPr/>
      </xdr:nvCxnSpPr>
      <xdr:spPr>
        <a:xfrm>
          <a:off x="3797300" y="1003744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168275</xdr:rowOff>
    </xdr:from>
    <xdr:to>
      <xdr:col>15</xdr:col>
      <xdr:colOff>101600</xdr:colOff>
      <xdr:row>58</xdr:row>
      <xdr:rowOff>98425</xdr:rowOff>
    </xdr:to>
    <xdr:sp macro="" textlink="">
      <xdr:nvSpPr>
        <xdr:cNvPr id="191" name="楕円 190">
          <a:extLst>
            <a:ext uri="{FF2B5EF4-FFF2-40B4-BE49-F238E27FC236}">
              <a16:creationId xmlns:a16="http://schemas.microsoft.com/office/drawing/2014/main" id="{8CB996AF-466F-408C-ADD7-2992461DBD11}"/>
            </a:ext>
          </a:extLst>
        </xdr:cNvPr>
        <xdr:cNvSpPr/>
      </xdr:nvSpPr>
      <xdr:spPr>
        <a:xfrm>
          <a:off x="2857500" y="994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47625</xdr:rowOff>
    </xdr:from>
    <xdr:to>
      <xdr:col>19</xdr:col>
      <xdr:colOff>177800</xdr:colOff>
      <xdr:row>58</xdr:row>
      <xdr:rowOff>93345</xdr:rowOff>
    </xdr:to>
    <xdr:cxnSp macro="">
      <xdr:nvCxnSpPr>
        <xdr:cNvPr id="192" name="直線コネクタ 191">
          <a:extLst>
            <a:ext uri="{FF2B5EF4-FFF2-40B4-BE49-F238E27FC236}">
              <a16:creationId xmlns:a16="http://schemas.microsoft.com/office/drawing/2014/main" id="{C0D59383-48AB-40E8-B0EC-12B6DF8BB974}"/>
            </a:ext>
          </a:extLst>
        </xdr:cNvPr>
        <xdr:cNvCxnSpPr/>
      </xdr:nvCxnSpPr>
      <xdr:spPr>
        <a:xfrm>
          <a:off x="2908300" y="99917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122555</xdr:rowOff>
    </xdr:from>
    <xdr:to>
      <xdr:col>10</xdr:col>
      <xdr:colOff>165100</xdr:colOff>
      <xdr:row>58</xdr:row>
      <xdr:rowOff>52705</xdr:rowOff>
    </xdr:to>
    <xdr:sp macro="" textlink="">
      <xdr:nvSpPr>
        <xdr:cNvPr id="193" name="楕円 192">
          <a:extLst>
            <a:ext uri="{FF2B5EF4-FFF2-40B4-BE49-F238E27FC236}">
              <a16:creationId xmlns:a16="http://schemas.microsoft.com/office/drawing/2014/main" id="{CBB33805-D823-46DB-A447-0883FA30FA8B}"/>
            </a:ext>
          </a:extLst>
        </xdr:cNvPr>
        <xdr:cNvSpPr/>
      </xdr:nvSpPr>
      <xdr:spPr>
        <a:xfrm>
          <a:off x="1968500" y="989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1905</xdr:rowOff>
    </xdr:from>
    <xdr:to>
      <xdr:col>15</xdr:col>
      <xdr:colOff>50800</xdr:colOff>
      <xdr:row>58</xdr:row>
      <xdr:rowOff>47625</xdr:rowOff>
    </xdr:to>
    <xdr:cxnSp macro="">
      <xdr:nvCxnSpPr>
        <xdr:cNvPr id="194" name="直線コネクタ 193">
          <a:extLst>
            <a:ext uri="{FF2B5EF4-FFF2-40B4-BE49-F238E27FC236}">
              <a16:creationId xmlns:a16="http://schemas.microsoft.com/office/drawing/2014/main" id="{85D8E73C-DA8C-49A2-AD38-D77FFB6C5096}"/>
            </a:ext>
          </a:extLst>
        </xdr:cNvPr>
        <xdr:cNvCxnSpPr/>
      </xdr:nvCxnSpPr>
      <xdr:spPr>
        <a:xfrm>
          <a:off x="2019300" y="99460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71120</xdr:rowOff>
    </xdr:from>
    <xdr:to>
      <xdr:col>6</xdr:col>
      <xdr:colOff>38100</xdr:colOff>
      <xdr:row>59</xdr:row>
      <xdr:rowOff>1270</xdr:rowOff>
    </xdr:to>
    <xdr:sp macro="" textlink="">
      <xdr:nvSpPr>
        <xdr:cNvPr id="195" name="楕円 194">
          <a:extLst>
            <a:ext uri="{FF2B5EF4-FFF2-40B4-BE49-F238E27FC236}">
              <a16:creationId xmlns:a16="http://schemas.microsoft.com/office/drawing/2014/main" id="{C2CEB5BD-4500-418C-88D9-008A8CEF8EF6}"/>
            </a:ext>
          </a:extLst>
        </xdr:cNvPr>
        <xdr:cNvSpPr/>
      </xdr:nvSpPr>
      <xdr:spPr>
        <a:xfrm>
          <a:off x="10795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1905</xdr:rowOff>
    </xdr:from>
    <xdr:to>
      <xdr:col>10</xdr:col>
      <xdr:colOff>114300</xdr:colOff>
      <xdr:row>58</xdr:row>
      <xdr:rowOff>121920</xdr:rowOff>
    </xdr:to>
    <xdr:cxnSp macro="">
      <xdr:nvCxnSpPr>
        <xdr:cNvPr id="196" name="直線コネクタ 195">
          <a:extLst>
            <a:ext uri="{FF2B5EF4-FFF2-40B4-BE49-F238E27FC236}">
              <a16:creationId xmlns:a16="http://schemas.microsoft.com/office/drawing/2014/main" id="{95711B13-7107-4573-A322-D8DDDC68E5B9}"/>
            </a:ext>
          </a:extLst>
        </xdr:cNvPr>
        <xdr:cNvCxnSpPr/>
      </xdr:nvCxnSpPr>
      <xdr:spPr>
        <a:xfrm flipV="1">
          <a:off x="1130300" y="9946005"/>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60977</xdr:rowOff>
    </xdr:from>
    <xdr:ext cx="405111" cy="259045"/>
    <xdr:sp macro="" textlink="">
      <xdr:nvSpPr>
        <xdr:cNvPr id="197" name="n_1aveValue【体育館・プール】&#10;有形固定資産減価償却率">
          <a:extLst>
            <a:ext uri="{FF2B5EF4-FFF2-40B4-BE49-F238E27FC236}">
              <a16:creationId xmlns:a16="http://schemas.microsoft.com/office/drawing/2014/main" id="{9CBE21B3-E4F0-43D6-A1F2-2A1B71175F2A}"/>
            </a:ext>
          </a:extLst>
        </xdr:cNvPr>
        <xdr:cNvSpPr txBox="1"/>
      </xdr:nvSpPr>
      <xdr:spPr>
        <a:xfrm>
          <a:off x="35820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22877</xdr:rowOff>
    </xdr:from>
    <xdr:ext cx="405111" cy="259045"/>
    <xdr:sp macro="" textlink="">
      <xdr:nvSpPr>
        <xdr:cNvPr id="198" name="n_2aveValue【体育館・プール】&#10;有形固定資産減価償却率">
          <a:extLst>
            <a:ext uri="{FF2B5EF4-FFF2-40B4-BE49-F238E27FC236}">
              <a16:creationId xmlns:a16="http://schemas.microsoft.com/office/drawing/2014/main" id="{7311FCAC-9060-4A43-A607-894453E24F95}"/>
            </a:ext>
          </a:extLst>
        </xdr:cNvPr>
        <xdr:cNvSpPr txBox="1"/>
      </xdr:nvSpPr>
      <xdr:spPr>
        <a:xfrm>
          <a:off x="270574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24782</xdr:rowOff>
    </xdr:from>
    <xdr:ext cx="405111" cy="259045"/>
    <xdr:sp macro="" textlink="">
      <xdr:nvSpPr>
        <xdr:cNvPr id="199" name="n_3aveValue【体育館・プール】&#10;有形固定資産減価償却率">
          <a:extLst>
            <a:ext uri="{FF2B5EF4-FFF2-40B4-BE49-F238E27FC236}">
              <a16:creationId xmlns:a16="http://schemas.microsoft.com/office/drawing/2014/main" id="{9CDE3EF7-CE0C-403C-83B7-BCD19212D6BC}"/>
            </a:ext>
          </a:extLst>
        </xdr:cNvPr>
        <xdr:cNvSpPr txBox="1"/>
      </xdr:nvSpPr>
      <xdr:spPr>
        <a:xfrm>
          <a:off x="1816744" y="1014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62882</xdr:rowOff>
    </xdr:from>
    <xdr:ext cx="405111" cy="259045"/>
    <xdr:sp macro="" textlink="">
      <xdr:nvSpPr>
        <xdr:cNvPr id="200" name="n_4aveValue【体育館・プール】&#10;有形固定資産減価償却率">
          <a:extLst>
            <a:ext uri="{FF2B5EF4-FFF2-40B4-BE49-F238E27FC236}">
              <a16:creationId xmlns:a16="http://schemas.microsoft.com/office/drawing/2014/main" id="{45A74479-A4F7-4F2D-9F5B-E6517931A53F}"/>
            </a:ext>
          </a:extLst>
        </xdr:cNvPr>
        <xdr:cNvSpPr txBox="1"/>
      </xdr:nvSpPr>
      <xdr:spPr>
        <a:xfrm>
          <a:off x="927744" y="1017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160672</xdr:rowOff>
    </xdr:from>
    <xdr:ext cx="405111" cy="259045"/>
    <xdr:sp macro="" textlink="">
      <xdr:nvSpPr>
        <xdr:cNvPr id="201" name="n_1mainValue【体育館・プール】&#10;有形固定資産減価償却率">
          <a:extLst>
            <a:ext uri="{FF2B5EF4-FFF2-40B4-BE49-F238E27FC236}">
              <a16:creationId xmlns:a16="http://schemas.microsoft.com/office/drawing/2014/main" id="{1CC6DB1A-1DB4-4C32-91B8-F11406CFDFDC}"/>
            </a:ext>
          </a:extLst>
        </xdr:cNvPr>
        <xdr:cNvSpPr txBox="1"/>
      </xdr:nvSpPr>
      <xdr:spPr>
        <a:xfrm>
          <a:off x="3582044"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114952</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74D50-31F2-4942-A9E9-9CFDE2DDE457}"/>
            </a:ext>
          </a:extLst>
        </xdr:cNvPr>
        <xdr:cNvSpPr txBox="1"/>
      </xdr:nvSpPr>
      <xdr:spPr>
        <a:xfrm>
          <a:off x="2705744" y="971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69232</xdr:rowOff>
    </xdr:from>
    <xdr:ext cx="405111" cy="259045"/>
    <xdr:sp macro="" textlink="">
      <xdr:nvSpPr>
        <xdr:cNvPr id="203" name="n_3mainValue【体育館・プール】&#10;有形固定資産減価償却率">
          <a:extLst>
            <a:ext uri="{FF2B5EF4-FFF2-40B4-BE49-F238E27FC236}">
              <a16:creationId xmlns:a16="http://schemas.microsoft.com/office/drawing/2014/main" id="{7B15D759-CAF7-4172-A4F8-E0C4EF20218E}"/>
            </a:ext>
          </a:extLst>
        </xdr:cNvPr>
        <xdr:cNvSpPr txBox="1"/>
      </xdr:nvSpPr>
      <xdr:spPr>
        <a:xfrm>
          <a:off x="1816744" y="967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17797</xdr:rowOff>
    </xdr:from>
    <xdr:ext cx="405111" cy="259045"/>
    <xdr:sp macro="" textlink="">
      <xdr:nvSpPr>
        <xdr:cNvPr id="204" name="n_4mainValue【体育館・プール】&#10;有形固定資産減価償却率">
          <a:extLst>
            <a:ext uri="{FF2B5EF4-FFF2-40B4-BE49-F238E27FC236}">
              <a16:creationId xmlns:a16="http://schemas.microsoft.com/office/drawing/2014/main" id="{CEC881C9-0CD2-487F-BB38-CA756E488389}"/>
            </a:ext>
          </a:extLst>
        </xdr:cNvPr>
        <xdr:cNvSpPr txBox="1"/>
      </xdr:nvSpPr>
      <xdr:spPr>
        <a:xfrm>
          <a:off x="92774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B04B03EF-2D62-45AA-A9B5-1DEAC3F0CD0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B6BCF142-F574-4334-AB51-828E6724BBE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99068D98-7156-44EC-9473-EF6D75E4F4B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B08783E2-030B-46D2-BB20-E769B54A5BA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D8D62854-D578-4B4A-894F-0CF40A009F4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4FA16595-9D06-41EE-BC2E-247CE734B18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2FE35121-1A1B-4A6C-B0FA-E32555F832F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850C388A-E0FE-4E76-A3E4-8D1C9F510D0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AABAA263-9E1A-4637-BA1A-DE922FD5BBA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341440D3-D8CE-44B9-B2A5-8AAD2F92455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26594143-267A-4C7F-B83E-D95009BF21A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a:extLst>
            <a:ext uri="{FF2B5EF4-FFF2-40B4-BE49-F238E27FC236}">
              <a16:creationId xmlns:a16="http://schemas.microsoft.com/office/drawing/2014/main" id="{4ADBE0B7-D42C-45D2-BB15-75697CDD4599}"/>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6287D258-1BB7-4A56-99BD-E325049DAE43}"/>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a:extLst>
            <a:ext uri="{FF2B5EF4-FFF2-40B4-BE49-F238E27FC236}">
              <a16:creationId xmlns:a16="http://schemas.microsoft.com/office/drawing/2014/main" id="{9FDA53CD-B918-4056-A449-3986C522D394}"/>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6E3D6C81-5A61-4E83-B7E2-B53C7028CC45}"/>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a:extLst>
            <a:ext uri="{FF2B5EF4-FFF2-40B4-BE49-F238E27FC236}">
              <a16:creationId xmlns:a16="http://schemas.microsoft.com/office/drawing/2014/main" id="{A924F15E-7C21-4E51-92F2-0E8631E2A035}"/>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F9244390-4349-431D-8F02-255EEA11235D}"/>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a:extLst>
            <a:ext uri="{FF2B5EF4-FFF2-40B4-BE49-F238E27FC236}">
              <a16:creationId xmlns:a16="http://schemas.microsoft.com/office/drawing/2014/main" id="{525CCEDD-3313-43DB-B39A-D119C26688DE}"/>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1AECC5AB-1C42-408C-9136-1C30A689557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a:extLst>
            <a:ext uri="{FF2B5EF4-FFF2-40B4-BE49-F238E27FC236}">
              <a16:creationId xmlns:a16="http://schemas.microsoft.com/office/drawing/2014/main" id="{AF6C9562-7386-43CE-BEDE-9F552C85C1C1}"/>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a:extLst>
            <a:ext uri="{FF2B5EF4-FFF2-40B4-BE49-F238E27FC236}">
              <a16:creationId xmlns:a16="http://schemas.microsoft.com/office/drawing/2014/main" id="{3206E13E-E070-4614-A7FB-27E969C3CC9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155448</xdr:rowOff>
    </xdr:from>
    <xdr:to>
      <xdr:col>54</xdr:col>
      <xdr:colOff>189865</xdr:colOff>
      <xdr:row>63</xdr:row>
      <xdr:rowOff>157734</xdr:rowOff>
    </xdr:to>
    <xdr:cxnSp macro="">
      <xdr:nvCxnSpPr>
        <xdr:cNvPr id="226" name="直線コネクタ 225">
          <a:extLst>
            <a:ext uri="{FF2B5EF4-FFF2-40B4-BE49-F238E27FC236}">
              <a16:creationId xmlns:a16="http://schemas.microsoft.com/office/drawing/2014/main" id="{0106DA4B-FBE3-4ABF-8C00-71C980E13A1B}"/>
            </a:ext>
          </a:extLst>
        </xdr:cNvPr>
        <xdr:cNvCxnSpPr/>
      </xdr:nvCxnSpPr>
      <xdr:spPr>
        <a:xfrm flipV="1">
          <a:off x="10476865" y="9756648"/>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7" name="【体育館・プール】&#10;一人当たり面積最小値テキスト">
          <a:extLst>
            <a:ext uri="{FF2B5EF4-FFF2-40B4-BE49-F238E27FC236}">
              <a16:creationId xmlns:a16="http://schemas.microsoft.com/office/drawing/2014/main" id="{05831FA2-A463-45E7-AA7B-1901ED3BFB13}"/>
            </a:ext>
          </a:extLst>
        </xdr:cNvPr>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8" name="直線コネクタ 227">
          <a:extLst>
            <a:ext uri="{FF2B5EF4-FFF2-40B4-BE49-F238E27FC236}">
              <a16:creationId xmlns:a16="http://schemas.microsoft.com/office/drawing/2014/main" id="{4F655C4F-402E-4EEB-81E3-850B9BCF7C09}"/>
            </a:ext>
          </a:extLst>
        </xdr:cNvPr>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102125</xdr:rowOff>
    </xdr:from>
    <xdr:ext cx="469744" cy="259045"/>
    <xdr:sp macro="" textlink="">
      <xdr:nvSpPr>
        <xdr:cNvPr id="229" name="【体育館・プール】&#10;一人当たり面積最大値テキスト">
          <a:extLst>
            <a:ext uri="{FF2B5EF4-FFF2-40B4-BE49-F238E27FC236}">
              <a16:creationId xmlns:a16="http://schemas.microsoft.com/office/drawing/2014/main" id="{052E5EE7-A59E-4F56-A8E9-F4E473173EC6}"/>
            </a:ext>
          </a:extLst>
        </xdr:cNvPr>
        <xdr:cNvSpPr txBox="1"/>
      </xdr:nvSpPr>
      <xdr:spPr>
        <a:xfrm>
          <a:off x="10515600" y="953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155448</xdr:rowOff>
    </xdr:from>
    <xdr:to>
      <xdr:col>55</xdr:col>
      <xdr:colOff>88900</xdr:colOff>
      <xdr:row>56</xdr:row>
      <xdr:rowOff>155448</xdr:rowOff>
    </xdr:to>
    <xdr:cxnSp macro="">
      <xdr:nvCxnSpPr>
        <xdr:cNvPr id="230" name="直線コネクタ 229">
          <a:extLst>
            <a:ext uri="{FF2B5EF4-FFF2-40B4-BE49-F238E27FC236}">
              <a16:creationId xmlns:a16="http://schemas.microsoft.com/office/drawing/2014/main" id="{040311EC-61F0-4912-A06E-D7EEF64FBF83}"/>
            </a:ext>
          </a:extLst>
        </xdr:cNvPr>
        <xdr:cNvCxnSpPr/>
      </xdr:nvCxnSpPr>
      <xdr:spPr>
        <a:xfrm>
          <a:off x="10388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56659</xdr:rowOff>
    </xdr:from>
    <xdr:ext cx="469744" cy="259045"/>
    <xdr:sp macro="" textlink="">
      <xdr:nvSpPr>
        <xdr:cNvPr id="231" name="【体育館・プール】&#10;一人当たり面積平均値テキスト">
          <a:extLst>
            <a:ext uri="{FF2B5EF4-FFF2-40B4-BE49-F238E27FC236}">
              <a16:creationId xmlns:a16="http://schemas.microsoft.com/office/drawing/2014/main" id="{0BE7E268-89C3-489A-AFA0-AA39A7B06E70}"/>
            </a:ext>
          </a:extLst>
        </xdr:cNvPr>
        <xdr:cNvSpPr txBox="1"/>
      </xdr:nvSpPr>
      <xdr:spPr>
        <a:xfrm>
          <a:off x="10515600" y="10515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32" name="フローチャート: 判断 231">
          <a:extLst>
            <a:ext uri="{FF2B5EF4-FFF2-40B4-BE49-F238E27FC236}">
              <a16:creationId xmlns:a16="http://schemas.microsoft.com/office/drawing/2014/main" id="{52CBB237-9E8A-4C85-A3D9-CDB1CD893AEC}"/>
            </a:ext>
          </a:extLst>
        </xdr:cNvPr>
        <xdr:cNvSpPr/>
      </xdr:nvSpPr>
      <xdr:spPr>
        <a:xfrm>
          <a:off x="10426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33" name="フローチャート: 判断 232">
          <a:extLst>
            <a:ext uri="{FF2B5EF4-FFF2-40B4-BE49-F238E27FC236}">
              <a16:creationId xmlns:a16="http://schemas.microsoft.com/office/drawing/2014/main" id="{852069F7-3918-4242-834A-8231A29BFCCB}"/>
            </a:ext>
          </a:extLst>
        </xdr:cNvPr>
        <xdr:cNvSpPr/>
      </xdr:nvSpPr>
      <xdr:spPr>
        <a:xfrm>
          <a:off x="9588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170942</xdr:rowOff>
    </xdr:from>
    <xdr:to>
      <xdr:col>46</xdr:col>
      <xdr:colOff>38100</xdr:colOff>
      <xdr:row>62</xdr:row>
      <xdr:rowOff>101092</xdr:rowOff>
    </xdr:to>
    <xdr:sp macro="" textlink="">
      <xdr:nvSpPr>
        <xdr:cNvPr id="234" name="フローチャート: 判断 233">
          <a:extLst>
            <a:ext uri="{FF2B5EF4-FFF2-40B4-BE49-F238E27FC236}">
              <a16:creationId xmlns:a16="http://schemas.microsoft.com/office/drawing/2014/main" id="{FB9896DE-8169-48A7-98A1-391DEA187089}"/>
            </a:ext>
          </a:extLst>
        </xdr:cNvPr>
        <xdr:cNvSpPr/>
      </xdr:nvSpPr>
      <xdr:spPr>
        <a:xfrm>
          <a:off x="8699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61214</xdr:rowOff>
    </xdr:from>
    <xdr:to>
      <xdr:col>41</xdr:col>
      <xdr:colOff>101600</xdr:colOff>
      <xdr:row>62</xdr:row>
      <xdr:rowOff>162814</xdr:rowOff>
    </xdr:to>
    <xdr:sp macro="" textlink="">
      <xdr:nvSpPr>
        <xdr:cNvPr id="235" name="フローチャート: 判断 234">
          <a:extLst>
            <a:ext uri="{FF2B5EF4-FFF2-40B4-BE49-F238E27FC236}">
              <a16:creationId xmlns:a16="http://schemas.microsoft.com/office/drawing/2014/main" id="{86514865-26FE-4427-AD69-470531B896FF}"/>
            </a:ext>
          </a:extLst>
        </xdr:cNvPr>
        <xdr:cNvSpPr/>
      </xdr:nvSpPr>
      <xdr:spPr>
        <a:xfrm>
          <a:off x="78105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95504</xdr:rowOff>
    </xdr:from>
    <xdr:to>
      <xdr:col>36</xdr:col>
      <xdr:colOff>165100</xdr:colOff>
      <xdr:row>63</xdr:row>
      <xdr:rowOff>25654</xdr:rowOff>
    </xdr:to>
    <xdr:sp macro="" textlink="">
      <xdr:nvSpPr>
        <xdr:cNvPr id="236" name="フローチャート: 判断 235">
          <a:extLst>
            <a:ext uri="{FF2B5EF4-FFF2-40B4-BE49-F238E27FC236}">
              <a16:creationId xmlns:a16="http://schemas.microsoft.com/office/drawing/2014/main" id="{D436FF2E-3F68-494F-9838-B016901E1F0F}"/>
            </a:ext>
          </a:extLst>
        </xdr:cNvPr>
        <xdr:cNvSpPr/>
      </xdr:nvSpPr>
      <xdr:spPr>
        <a:xfrm>
          <a:off x="6921500" y="1072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292BCAB9-DA5E-475B-A945-666C84F602C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87334614-4177-42AB-82FA-625F5505861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83FAC0D0-3D2D-4388-B840-73A340BDAC2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81098F9F-6B45-4954-863E-D57EC7EC1B6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5360F674-1638-4811-B739-A9783563995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118364</xdr:rowOff>
    </xdr:from>
    <xdr:to>
      <xdr:col>55</xdr:col>
      <xdr:colOff>50800</xdr:colOff>
      <xdr:row>63</xdr:row>
      <xdr:rowOff>48514</xdr:rowOff>
    </xdr:to>
    <xdr:sp macro="" textlink="">
      <xdr:nvSpPr>
        <xdr:cNvPr id="242" name="楕円 241">
          <a:extLst>
            <a:ext uri="{FF2B5EF4-FFF2-40B4-BE49-F238E27FC236}">
              <a16:creationId xmlns:a16="http://schemas.microsoft.com/office/drawing/2014/main" id="{3B0B6148-D4C5-4647-9F4A-F6177046C58B}"/>
            </a:ext>
          </a:extLst>
        </xdr:cNvPr>
        <xdr:cNvSpPr/>
      </xdr:nvSpPr>
      <xdr:spPr>
        <a:xfrm>
          <a:off x="10426700" y="107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96791</xdr:rowOff>
    </xdr:from>
    <xdr:ext cx="469744" cy="259045"/>
    <xdr:sp macro="" textlink="">
      <xdr:nvSpPr>
        <xdr:cNvPr id="243" name="【体育館・プール】&#10;一人当たり面積該当値テキスト">
          <a:extLst>
            <a:ext uri="{FF2B5EF4-FFF2-40B4-BE49-F238E27FC236}">
              <a16:creationId xmlns:a16="http://schemas.microsoft.com/office/drawing/2014/main" id="{A5A1FFE0-BAC8-4903-B2BD-28E88C544CBB}"/>
            </a:ext>
          </a:extLst>
        </xdr:cNvPr>
        <xdr:cNvSpPr txBox="1"/>
      </xdr:nvSpPr>
      <xdr:spPr>
        <a:xfrm>
          <a:off x="10515600" y="1072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118364</xdr:rowOff>
    </xdr:from>
    <xdr:to>
      <xdr:col>50</xdr:col>
      <xdr:colOff>165100</xdr:colOff>
      <xdr:row>63</xdr:row>
      <xdr:rowOff>48514</xdr:rowOff>
    </xdr:to>
    <xdr:sp macro="" textlink="">
      <xdr:nvSpPr>
        <xdr:cNvPr id="244" name="楕円 243">
          <a:extLst>
            <a:ext uri="{FF2B5EF4-FFF2-40B4-BE49-F238E27FC236}">
              <a16:creationId xmlns:a16="http://schemas.microsoft.com/office/drawing/2014/main" id="{565C933D-5114-40DE-80B7-A57BCE0D72BD}"/>
            </a:ext>
          </a:extLst>
        </xdr:cNvPr>
        <xdr:cNvSpPr/>
      </xdr:nvSpPr>
      <xdr:spPr>
        <a:xfrm>
          <a:off x="9588500" y="107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169164</xdr:rowOff>
    </xdr:from>
    <xdr:to>
      <xdr:col>55</xdr:col>
      <xdr:colOff>0</xdr:colOff>
      <xdr:row>62</xdr:row>
      <xdr:rowOff>169164</xdr:rowOff>
    </xdr:to>
    <xdr:cxnSp macro="">
      <xdr:nvCxnSpPr>
        <xdr:cNvPr id="245" name="直線コネクタ 244">
          <a:extLst>
            <a:ext uri="{FF2B5EF4-FFF2-40B4-BE49-F238E27FC236}">
              <a16:creationId xmlns:a16="http://schemas.microsoft.com/office/drawing/2014/main" id="{0787ABC6-4AA4-43B3-9C45-7ECD9C713E2E}"/>
            </a:ext>
          </a:extLst>
        </xdr:cNvPr>
        <xdr:cNvCxnSpPr/>
      </xdr:nvCxnSpPr>
      <xdr:spPr>
        <a:xfrm>
          <a:off x="9639300" y="107990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118364</xdr:rowOff>
    </xdr:from>
    <xdr:to>
      <xdr:col>46</xdr:col>
      <xdr:colOff>38100</xdr:colOff>
      <xdr:row>63</xdr:row>
      <xdr:rowOff>48514</xdr:rowOff>
    </xdr:to>
    <xdr:sp macro="" textlink="">
      <xdr:nvSpPr>
        <xdr:cNvPr id="246" name="楕円 245">
          <a:extLst>
            <a:ext uri="{FF2B5EF4-FFF2-40B4-BE49-F238E27FC236}">
              <a16:creationId xmlns:a16="http://schemas.microsoft.com/office/drawing/2014/main" id="{DAE4A605-F2C7-4553-B567-604C1A1B6F8D}"/>
            </a:ext>
          </a:extLst>
        </xdr:cNvPr>
        <xdr:cNvSpPr/>
      </xdr:nvSpPr>
      <xdr:spPr>
        <a:xfrm>
          <a:off x="8699500" y="107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169164</xdr:rowOff>
    </xdr:from>
    <xdr:to>
      <xdr:col>50</xdr:col>
      <xdr:colOff>114300</xdr:colOff>
      <xdr:row>62</xdr:row>
      <xdr:rowOff>169164</xdr:rowOff>
    </xdr:to>
    <xdr:cxnSp macro="">
      <xdr:nvCxnSpPr>
        <xdr:cNvPr id="247" name="直線コネクタ 246">
          <a:extLst>
            <a:ext uri="{FF2B5EF4-FFF2-40B4-BE49-F238E27FC236}">
              <a16:creationId xmlns:a16="http://schemas.microsoft.com/office/drawing/2014/main" id="{CE21746C-4F53-4B50-9466-290F2A41EE97}"/>
            </a:ext>
          </a:extLst>
        </xdr:cNvPr>
        <xdr:cNvCxnSpPr/>
      </xdr:nvCxnSpPr>
      <xdr:spPr>
        <a:xfrm>
          <a:off x="8750300" y="107990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118364</xdr:rowOff>
    </xdr:from>
    <xdr:to>
      <xdr:col>41</xdr:col>
      <xdr:colOff>101600</xdr:colOff>
      <xdr:row>63</xdr:row>
      <xdr:rowOff>48514</xdr:rowOff>
    </xdr:to>
    <xdr:sp macro="" textlink="">
      <xdr:nvSpPr>
        <xdr:cNvPr id="248" name="楕円 247">
          <a:extLst>
            <a:ext uri="{FF2B5EF4-FFF2-40B4-BE49-F238E27FC236}">
              <a16:creationId xmlns:a16="http://schemas.microsoft.com/office/drawing/2014/main" id="{D738A0A3-B270-4E1E-B67D-D24D61533F2D}"/>
            </a:ext>
          </a:extLst>
        </xdr:cNvPr>
        <xdr:cNvSpPr/>
      </xdr:nvSpPr>
      <xdr:spPr>
        <a:xfrm>
          <a:off x="7810500" y="107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169164</xdr:rowOff>
    </xdr:from>
    <xdr:to>
      <xdr:col>45</xdr:col>
      <xdr:colOff>177800</xdr:colOff>
      <xdr:row>62</xdr:row>
      <xdr:rowOff>169164</xdr:rowOff>
    </xdr:to>
    <xdr:cxnSp macro="">
      <xdr:nvCxnSpPr>
        <xdr:cNvPr id="249" name="直線コネクタ 248">
          <a:extLst>
            <a:ext uri="{FF2B5EF4-FFF2-40B4-BE49-F238E27FC236}">
              <a16:creationId xmlns:a16="http://schemas.microsoft.com/office/drawing/2014/main" id="{7239DE3E-579A-4C41-AC71-6C5718797D39}"/>
            </a:ext>
          </a:extLst>
        </xdr:cNvPr>
        <xdr:cNvCxnSpPr/>
      </xdr:nvCxnSpPr>
      <xdr:spPr>
        <a:xfrm>
          <a:off x="7861300" y="107990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1778</xdr:rowOff>
    </xdr:from>
    <xdr:to>
      <xdr:col>36</xdr:col>
      <xdr:colOff>165100</xdr:colOff>
      <xdr:row>63</xdr:row>
      <xdr:rowOff>103378</xdr:rowOff>
    </xdr:to>
    <xdr:sp macro="" textlink="">
      <xdr:nvSpPr>
        <xdr:cNvPr id="250" name="楕円 249">
          <a:extLst>
            <a:ext uri="{FF2B5EF4-FFF2-40B4-BE49-F238E27FC236}">
              <a16:creationId xmlns:a16="http://schemas.microsoft.com/office/drawing/2014/main" id="{E63582EF-AB64-49C2-AB46-B12C4905239A}"/>
            </a:ext>
          </a:extLst>
        </xdr:cNvPr>
        <xdr:cNvSpPr/>
      </xdr:nvSpPr>
      <xdr:spPr>
        <a:xfrm>
          <a:off x="6921500"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169164</xdr:rowOff>
    </xdr:from>
    <xdr:to>
      <xdr:col>41</xdr:col>
      <xdr:colOff>50800</xdr:colOff>
      <xdr:row>63</xdr:row>
      <xdr:rowOff>52578</xdr:rowOff>
    </xdr:to>
    <xdr:cxnSp macro="">
      <xdr:nvCxnSpPr>
        <xdr:cNvPr id="251" name="直線コネクタ 250">
          <a:extLst>
            <a:ext uri="{FF2B5EF4-FFF2-40B4-BE49-F238E27FC236}">
              <a16:creationId xmlns:a16="http://schemas.microsoft.com/office/drawing/2014/main" id="{5E53C775-036C-45A4-B8CC-602EFD8643E0}"/>
            </a:ext>
          </a:extLst>
        </xdr:cNvPr>
        <xdr:cNvCxnSpPr/>
      </xdr:nvCxnSpPr>
      <xdr:spPr>
        <a:xfrm flipV="1">
          <a:off x="6972300" y="107990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154195</xdr:rowOff>
    </xdr:from>
    <xdr:ext cx="469744" cy="259045"/>
    <xdr:sp macro="" textlink="">
      <xdr:nvSpPr>
        <xdr:cNvPr id="252" name="n_1aveValue【体育館・プール】&#10;一人当たり面積">
          <a:extLst>
            <a:ext uri="{FF2B5EF4-FFF2-40B4-BE49-F238E27FC236}">
              <a16:creationId xmlns:a16="http://schemas.microsoft.com/office/drawing/2014/main" id="{470AF3EA-681A-42B7-8860-31617B55DEE2}"/>
            </a:ext>
          </a:extLst>
        </xdr:cNvPr>
        <xdr:cNvSpPr txBox="1"/>
      </xdr:nvSpPr>
      <xdr:spPr>
        <a:xfrm>
          <a:off x="93917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117619</xdr:rowOff>
    </xdr:from>
    <xdr:ext cx="469744" cy="259045"/>
    <xdr:sp macro="" textlink="">
      <xdr:nvSpPr>
        <xdr:cNvPr id="253" name="n_2aveValue【体育館・プール】&#10;一人当たり面積">
          <a:extLst>
            <a:ext uri="{FF2B5EF4-FFF2-40B4-BE49-F238E27FC236}">
              <a16:creationId xmlns:a16="http://schemas.microsoft.com/office/drawing/2014/main" id="{DAEF5541-51C2-42A3-AB8A-D37C4B2D576E}"/>
            </a:ext>
          </a:extLst>
        </xdr:cNvPr>
        <xdr:cNvSpPr txBox="1"/>
      </xdr:nvSpPr>
      <xdr:spPr>
        <a:xfrm>
          <a:off x="8515427" y="104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7891</xdr:rowOff>
    </xdr:from>
    <xdr:ext cx="469744" cy="259045"/>
    <xdr:sp macro="" textlink="">
      <xdr:nvSpPr>
        <xdr:cNvPr id="254" name="n_3aveValue【体育館・プール】&#10;一人当たり面積">
          <a:extLst>
            <a:ext uri="{FF2B5EF4-FFF2-40B4-BE49-F238E27FC236}">
              <a16:creationId xmlns:a16="http://schemas.microsoft.com/office/drawing/2014/main" id="{70DC3784-228C-40DC-AFD0-5DEADF9609C4}"/>
            </a:ext>
          </a:extLst>
        </xdr:cNvPr>
        <xdr:cNvSpPr txBox="1"/>
      </xdr:nvSpPr>
      <xdr:spPr>
        <a:xfrm>
          <a:off x="7626427" y="1046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42181</xdr:rowOff>
    </xdr:from>
    <xdr:ext cx="469744" cy="259045"/>
    <xdr:sp macro="" textlink="">
      <xdr:nvSpPr>
        <xdr:cNvPr id="255" name="n_4aveValue【体育館・プール】&#10;一人当たり面積">
          <a:extLst>
            <a:ext uri="{FF2B5EF4-FFF2-40B4-BE49-F238E27FC236}">
              <a16:creationId xmlns:a16="http://schemas.microsoft.com/office/drawing/2014/main" id="{685C0081-B6C5-489E-9FCA-D5FF08A82A44}"/>
            </a:ext>
          </a:extLst>
        </xdr:cNvPr>
        <xdr:cNvSpPr txBox="1"/>
      </xdr:nvSpPr>
      <xdr:spPr>
        <a:xfrm>
          <a:off x="6737427" y="1050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39641</xdr:rowOff>
    </xdr:from>
    <xdr:ext cx="469744" cy="259045"/>
    <xdr:sp macro="" textlink="">
      <xdr:nvSpPr>
        <xdr:cNvPr id="256" name="n_1mainValue【体育館・プール】&#10;一人当たり面積">
          <a:extLst>
            <a:ext uri="{FF2B5EF4-FFF2-40B4-BE49-F238E27FC236}">
              <a16:creationId xmlns:a16="http://schemas.microsoft.com/office/drawing/2014/main" id="{560539D1-9621-46FE-B379-9AA855C9C82C}"/>
            </a:ext>
          </a:extLst>
        </xdr:cNvPr>
        <xdr:cNvSpPr txBox="1"/>
      </xdr:nvSpPr>
      <xdr:spPr>
        <a:xfrm>
          <a:off x="9391727" y="1084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39641</xdr:rowOff>
    </xdr:from>
    <xdr:ext cx="469744" cy="259045"/>
    <xdr:sp macro="" textlink="">
      <xdr:nvSpPr>
        <xdr:cNvPr id="257" name="n_2mainValue【体育館・プール】&#10;一人当たり面積">
          <a:extLst>
            <a:ext uri="{FF2B5EF4-FFF2-40B4-BE49-F238E27FC236}">
              <a16:creationId xmlns:a16="http://schemas.microsoft.com/office/drawing/2014/main" id="{F4E5FD50-81BF-4BC4-9B04-BD19A9AD57F3}"/>
            </a:ext>
          </a:extLst>
        </xdr:cNvPr>
        <xdr:cNvSpPr txBox="1"/>
      </xdr:nvSpPr>
      <xdr:spPr>
        <a:xfrm>
          <a:off x="8515427" y="1084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39641</xdr:rowOff>
    </xdr:from>
    <xdr:ext cx="469744" cy="259045"/>
    <xdr:sp macro="" textlink="">
      <xdr:nvSpPr>
        <xdr:cNvPr id="258" name="n_3mainValue【体育館・プール】&#10;一人当たり面積">
          <a:extLst>
            <a:ext uri="{FF2B5EF4-FFF2-40B4-BE49-F238E27FC236}">
              <a16:creationId xmlns:a16="http://schemas.microsoft.com/office/drawing/2014/main" id="{93376181-D04C-44E9-8EB7-DA8E617A2A93}"/>
            </a:ext>
          </a:extLst>
        </xdr:cNvPr>
        <xdr:cNvSpPr txBox="1"/>
      </xdr:nvSpPr>
      <xdr:spPr>
        <a:xfrm>
          <a:off x="7626427" y="1084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94505</xdr:rowOff>
    </xdr:from>
    <xdr:ext cx="469744" cy="259045"/>
    <xdr:sp macro="" textlink="">
      <xdr:nvSpPr>
        <xdr:cNvPr id="259" name="n_4mainValue【体育館・プール】&#10;一人当たり面積">
          <a:extLst>
            <a:ext uri="{FF2B5EF4-FFF2-40B4-BE49-F238E27FC236}">
              <a16:creationId xmlns:a16="http://schemas.microsoft.com/office/drawing/2014/main" id="{E142703E-F785-4858-9AEA-F19F0102789D}"/>
            </a:ext>
          </a:extLst>
        </xdr:cNvPr>
        <xdr:cNvSpPr txBox="1"/>
      </xdr:nvSpPr>
      <xdr:spPr>
        <a:xfrm>
          <a:off x="6737427" y="1089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53232184-FF34-4027-A62C-A41F4ACB6D5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11D29307-2806-4160-8CC5-03A39DD4262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257952A4-3CF3-4DC3-B0A1-78B96E8911D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4B3FC386-F3D7-42EA-834A-566673645AE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62BFDF3E-4C5D-4F47-BBA6-E0044B6D221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758A987B-8DCD-4CA0-8F48-E2D1232287E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39439658-66FD-41C2-9CEF-F0CB76BCFE9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925C6C9F-9509-46CB-A413-95875A30F8F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7B22D502-3621-40DC-B411-51B4F409C20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2F9C6A1C-D6E7-448B-94BD-5F15070A523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6CA8BD65-823F-4047-A9B9-898AB94C371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a:extLst>
            <a:ext uri="{FF2B5EF4-FFF2-40B4-BE49-F238E27FC236}">
              <a16:creationId xmlns:a16="http://schemas.microsoft.com/office/drawing/2014/main" id="{40061760-1824-4B21-AEA7-2198C2AC793A}"/>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2" name="テキスト ボックス 271">
          <a:extLst>
            <a:ext uri="{FF2B5EF4-FFF2-40B4-BE49-F238E27FC236}">
              <a16:creationId xmlns:a16="http://schemas.microsoft.com/office/drawing/2014/main" id="{E5C9D481-FCD2-4CA1-8546-B150BA663503}"/>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a:extLst>
            <a:ext uri="{FF2B5EF4-FFF2-40B4-BE49-F238E27FC236}">
              <a16:creationId xmlns:a16="http://schemas.microsoft.com/office/drawing/2014/main" id="{E726485D-8B5D-4A13-8FF8-62F20630F68F}"/>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a:extLst>
            <a:ext uri="{FF2B5EF4-FFF2-40B4-BE49-F238E27FC236}">
              <a16:creationId xmlns:a16="http://schemas.microsoft.com/office/drawing/2014/main" id="{9C4E5840-452A-46E9-8002-9CA5814042F4}"/>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a:extLst>
            <a:ext uri="{FF2B5EF4-FFF2-40B4-BE49-F238E27FC236}">
              <a16:creationId xmlns:a16="http://schemas.microsoft.com/office/drawing/2014/main" id="{B9766267-4A8B-465B-9CD5-92EA28BC051C}"/>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a:extLst>
            <a:ext uri="{FF2B5EF4-FFF2-40B4-BE49-F238E27FC236}">
              <a16:creationId xmlns:a16="http://schemas.microsoft.com/office/drawing/2014/main" id="{3C637EFE-62FD-45EA-A401-7171BF0F7103}"/>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a:extLst>
            <a:ext uri="{FF2B5EF4-FFF2-40B4-BE49-F238E27FC236}">
              <a16:creationId xmlns:a16="http://schemas.microsoft.com/office/drawing/2014/main" id="{7B88741A-909A-490E-8E6E-990E72AF8925}"/>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a:extLst>
            <a:ext uri="{FF2B5EF4-FFF2-40B4-BE49-F238E27FC236}">
              <a16:creationId xmlns:a16="http://schemas.microsoft.com/office/drawing/2014/main" id="{FAA0A3E8-04E7-47FE-9F58-385A5DF1CBA9}"/>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a:extLst>
            <a:ext uri="{FF2B5EF4-FFF2-40B4-BE49-F238E27FC236}">
              <a16:creationId xmlns:a16="http://schemas.microsoft.com/office/drawing/2014/main" id="{2115A9A0-0199-4011-9449-FC0E636F8A2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a:extLst>
            <a:ext uri="{FF2B5EF4-FFF2-40B4-BE49-F238E27FC236}">
              <a16:creationId xmlns:a16="http://schemas.microsoft.com/office/drawing/2014/main" id="{451B3B9D-7B42-4DB6-BFB8-BFFDFED10CCD}"/>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福祉施設】&#10;有形固定資産減価償却率グラフ枠">
          <a:extLst>
            <a:ext uri="{FF2B5EF4-FFF2-40B4-BE49-F238E27FC236}">
              <a16:creationId xmlns:a16="http://schemas.microsoft.com/office/drawing/2014/main" id="{3B557216-B884-4946-810B-28DA06F01DD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115824</xdr:rowOff>
    </xdr:from>
    <xdr:to>
      <xdr:col>24</xdr:col>
      <xdr:colOff>62865</xdr:colOff>
      <xdr:row>84</xdr:row>
      <xdr:rowOff>106680</xdr:rowOff>
    </xdr:to>
    <xdr:cxnSp macro="">
      <xdr:nvCxnSpPr>
        <xdr:cNvPr id="282" name="直線コネクタ 281">
          <a:extLst>
            <a:ext uri="{FF2B5EF4-FFF2-40B4-BE49-F238E27FC236}">
              <a16:creationId xmlns:a16="http://schemas.microsoft.com/office/drawing/2014/main" id="{998BB862-9159-4050-A99F-90F4D7B4F521}"/>
            </a:ext>
          </a:extLst>
        </xdr:cNvPr>
        <xdr:cNvCxnSpPr/>
      </xdr:nvCxnSpPr>
      <xdr:spPr>
        <a:xfrm flipV="1">
          <a:off x="4634865" y="13317474"/>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110507</xdr:rowOff>
    </xdr:from>
    <xdr:ext cx="405111" cy="259045"/>
    <xdr:sp macro="" textlink="">
      <xdr:nvSpPr>
        <xdr:cNvPr id="283" name="【福祉施設】&#10;有形固定資産減価償却率最小値テキスト">
          <a:extLst>
            <a:ext uri="{FF2B5EF4-FFF2-40B4-BE49-F238E27FC236}">
              <a16:creationId xmlns:a16="http://schemas.microsoft.com/office/drawing/2014/main" id="{E31CFBA7-8ECA-4E7F-BF09-799D8E3805F2}"/>
            </a:ext>
          </a:extLst>
        </xdr:cNvPr>
        <xdr:cNvSpPr txBox="1"/>
      </xdr:nvSpPr>
      <xdr:spPr>
        <a:xfrm>
          <a:off x="4673600"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106680</xdr:rowOff>
    </xdr:from>
    <xdr:to>
      <xdr:col>24</xdr:col>
      <xdr:colOff>152400</xdr:colOff>
      <xdr:row>84</xdr:row>
      <xdr:rowOff>106680</xdr:rowOff>
    </xdr:to>
    <xdr:cxnSp macro="">
      <xdr:nvCxnSpPr>
        <xdr:cNvPr id="284" name="直線コネクタ 283">
          <a:extLst>
            <a:ext uri="{FF2B5EF4-FFF2-40B4-BE49-F238E27FC236}">
              <a16:creationId xmlns:a16="http://schemas.microsoft.com/office/drawing/2014/main" id="{24033DD9-F485-4858-927A-05D6DFD1CA38}"/>
            </a:ext>
          </a:extLst>
        </xdr:cNvPr>
        <xdr:cNvCxnSpPr/>
      </xdr:nvCxnSpPr>
      <xdr:spPr>
        <a:xfrm>
          <a:off x="4546600" y="1450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62501</xdr:rowOff>
    </xdr:from>
    <xdr:ext cx="405111" cy="259045"/>
    <xdr:sp macro="" textlink="">
      <xdr:nvSpPr>
        <xdr:cNvPr id="285" name="【福祉施設】&#10;有形固定資産減価償却率最大値テキスト">
          <a:extLst>
            <a:ext uri="{FF2B5EF4-FFF2-40B4-BE49-F238E27FC236}">
              <a16:creationId xmlns:a16="http://schemas.microsoft.com/office/drawing/2014/main" id="{17572FC4-18E7-4E0C-835A-1E9F06E17F49}"/>
            </a:ext>
          </a:extLst>
        </xdr:cNvPr>
        <xdr:cNvSpPr txBox="1"/>
      </xdr:nvSpPr>
      <xdr:spPr>
        <a:xfrm>
          <a:off x="4673600" y="1309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115824</xdr:rowOff>
    </xdr:from>
    <xdr:to>
      <xdr:col>24</xdr:col>
      <xdr:colOff>152400</xdr:colOff>
      <xdr:row>77</xdr:row>
      <xdr:rowOff>115824</xdr:rowOff>
    </xdr:to>
    <xdr:cxnSp macro="">
      <xdr:nvCxnSpPr>
        <xdr:cNvPr id="286" name="直線コネクタ 285">
          <a:extLst>
            <a:ext uri="{FF2B5EF4-FFF2-40B4-BE49-F238E27FC236}">
              <a16:creationId xmlns:a16="http://schemas.microsoft.com/office/drawing/2014/main" id="{BB22D5F3-0E00-4C16-8679-0BECC2829D14}"/>
            </a:ext>
          </a:extLst>
        </xdr:cNvPr>
        <xdr:cNvCxnSpPr/>
      </xdr:nvCxnSpPr>
      <xdr:spPr>
        <a:xfrm>
          <a:off x="4546600" y="1331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89171</xdr:rowOff>
    </xdr:from>
    <xdr:ext cx="405111" cy="259045"/>
    <xdr:sp macro="" textlink="">
      <xdr:nvSpPr>
        <xdr:cNvPr id="287" name="【福祉施設】&#10;有形固定資産減価償却率平均値テキスト">
          <a:extLst>
            <a:ext uri="{FF2B5EF4-FFF2-40B4-BE49-F238E27FC236}">
              <a16:creationId xmlns:a16="http://schemas.microsoft.com/office/drawing/2014/main" id="{F5900B12-C936-48F8-80B7-C29DE22684BC}"/>
            </a:ext>
          </a:extLst>
        </xdr:cNvPr>
        <xdr:cNvSpPr txBox="1"/>
      </xdr:nvSpPr>
      <xdr:spPr>
        <a:xfrm>
          <a:off x="4673600" y="13633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110744</xdr:rowOff>
    </xdr:from>
    <xdr:to>
      <xdr:col>24</xdr:col>
      <xdr:colOff>114300</xdr:colOff>
      <xdr:row>80</xdr:row>
      <xdr:rowOff>40894</xdr:rowOff>
    </xdr:to>
    <xdr:sp macro="" textlink="">
      <xdr:nvSpPr>
        <xdr:cNvPr id="288" name="フローチャート: 判断 287">
          <a:extLst>
            <a:ext uri="{FF2B5EF4-FFF2-40B4-BE49-F238E27FC236}">
              <a16:creationId xmlns:a16="http://schemas.microsoft.com/office/drawing/2014/main" id="{B443FB01-4DC3-4F9B-A2AE-B6BC940DC399}"/>
            </a:ext>
          </a:extLst>
        </xdr:cNvPr>
        <xdr:cNvSpPr/>
      </xdr:nvSpPr>
      <xdr:spPr>
        <a:xfrm>
          <a:off x="45847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90170</xdr:rowOff>
    </xdr:from>
    <xdr:to>
      <xdr:col>20</xdr:col>
      <xdr:colOff>38100</xdr:colOff>
      <xdr:row>80</xdr:row>
      <xdr:rowOff>20320</xdr:rowOff>
    </xdr:to>
    <xdr:sp macro="" textlink="">
      <xdr:nvSpPr>
        <xdr:cNvPr id="289" name="フローチャート: 判断 288">
          <a:extLst>
            <a:ext uri="{FF2B5EF4-FFF2-40B4-BE49-F238E27FC236}">
              <a16:creationId xmlns:a16="http://schemas.microsoft.com/office/drawing/2014/main" id="{E1725D63-6423-40DC-821D-BF353E37D6B3}"/>
            </a:ext>
          </a:extLst>
        </xdr:cNvPr>
        <xdr:cNvSpPr/>
      </xdr:nvSpPr>
      <xdr:spPr>
        <a:xfrm>
          <a:off x="3746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51308</xdr:rowOff>
    </xdr:from>
    <xdr:to>
      <xdr:col>15</xdr:col>
      <xdr:colOff>101600</xdr:colOff>
      <xdr:row>79</xdr:row>
      <xdr:rowOff>152908</xdr:rowOff>
    </xdr:to>
    <xdr:sp macro="" textlink="">
      <xdr:nvSpPr>
        <xdr:cNvPr id="290" name="フローチャート: 判断 289">
          <a:extLst>
            <a:ext uri="{FF2B5EF4-FFF2-40B4-BE49-F238E27FC236}">
              <a16:creationId xmlns:a16="http://schemas.microsoft.com/office/drawing/2014/main" id="{CD677F67-0FE9-44E4-80E1-F1C2A049DBF2}"/>
            </a:ext>
          </a:extLst>
        </xdr:cNvPr>
        <xdr:cNvSpPr/>
      </xdr:nvSpPr>
      <xdr:spPr>
        <a:xfrm>
          <a:off x="2857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49022</xdr:rowOff>
    </xdr:from>
    <xdr:to>
      <xdr:col>10</xdr:col>
      <xdr:colOff>165100</xdr:colOff>
      <xdr:row>79</xdr:row>
      <xdr:rowOff>150622</xdr:rowOff>
    </xdr:to>
    <xdr:sp macro="" textlink="">
      <xdr:nvSpPr>
        <xdr:cNvPr id="291" name="フローチャート: 判断 290">
          <a:extLst>
            <a:ext uri="{FF2B5EF4-FFF2-40B4-BE49-F238E27FC236}">
              <a16:creationId xmlns:a16="http://schemas.microsoft.com/office/drawing/2014/main" id="{CAB03914-D163-4912-8CDD-CE32872F5DF2}"/>
            </a:ext>
          </a:extLst>
        </xdr:cNvPr>
        <xdr:cNvSpPr/>
      </xdr:nvSpPr>
      <xdr:spPr>
        <a:xfrm>
          <a:off x="1968500" y="1359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28448</xdr:rowOff>
    </xdr:from>
    <xdr:to>
      <xdr:col>6</xdr:col>
      <xdr:colOff>38100</xdr:colOff>
      <xdr:row>79</xdr:row>
      <xdr:rowOff>130048</xdr:rowOff>
    </xdr:to>
    <xdr:sp macro="" textlink="">
      <xdr:nvSpPr>
        <xdr:cNvPr id="292" name="フローチャート: 判断 291">
          <a:extLst>
            <a:ext uri="{FF2B5EF4-FFF2-40B4-BE49-F238E27FC236}">
              <a16:creationId xmlns:a16="http://schemas.microsoft.com/office/drawing/2014/main" id="{1254D2BF-AEF1-4976-A028-1150D3BEF6B1}"/>
            </a:ext>
          </a:extLst>
        </xdr:cNvPr>
        <xdr:cNvSpPr/>
      </xdr:nvSpPr>
      <xdr:spPr>
        <a:xfrm>
          <a:off x="1079500" y="1357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1C11D2EB-AB28-4714-A66D-42E67324F7A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2A49C94A-439C-4F20-9396-67B9B0116BD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4EF92415-022D-4DA4-B27E-1010582B376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3CF8768B-22B5-4843-A6AF-5950E8A4F05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62036E4B-81AF-4ABB-9D7B-16FC88C04CB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126746</xdr:rowOff>
    </xdr:from>
    <xdr:to>
      <xdr:col>24</xdr:col>
      <xdr:colOff>114300</xdr:colOff>
      <xdr:row>79</xdr:row>
      <xdr:rowOff>56896</xdr:rowOff>
    </xdr:to>
    <xdr:sp macro="" textlink="">
      <xdr:nvSpPr>
        <xdr:cNvPr id="298" name="楕円 297">
          <a:extLst>
            <a:ext uri="{FF2B5EF4-FFF2-40B4-BE49-F238E27FC236}">
              <a16:creationId xmlns:a16="http://schemas.microsoft.com/office/drawing/2014/main" id="{2C1B3736-40AD-4637-B4A7-05307C54E7CA}"/>
            </a:ext>
          </a:extLst>
        </xdr:cNvPr>
        <xdr:cNvSpPr/>
      </xdr:nvSpPr>
      <xdr:spPr>
        <a:xfrm>
          <a:off x="4584700" y="1349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149623</xdr:rowOff>
    </xdr:from>
    <xdr:ext cx="405111" cy="259045"/>
    <xdr:sp macro="" textlink="">
      <xdr:nvSpPr>
        <xdr:cNvPr id="299" name="【福祉施設】&#10;有形固定資産減価償却率該当値テキスト">
          <a:extLst>
            <a:ext uri="{FF2B5EF4-FFF2-40B4-BE49-F238E27FC236}">
              <a16:creationId xmlns:a16="http://schemas.microsoft.com/office/drawing/2014/main" id="{C7A2E2C0-69BB-41BD-96D0-D39B7CAA9E50}"/>
            </a:ext>
          </a:extLst>
        </xdr:cNvPr>
        <xdr:cNvSpPr txBox="1"/>
      </xdr:nvSpPr>
      <xdr:spPr>
        <a:xfrm>
          <a:off x="4673600" y="13351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135889</xdr:rowOff>
    </xdr:from>
    <xdr:to>
      <xdr:col>20</xdr:col>
      <xdr:colOff>38100</xdr:colOff>
      <xdr:row>80</xdr:row>
      <xdr:rowOff>66039</xdr:rowOff>
    </xdr:to>
    <xdr:sp macro="" textlink="">
      <xdr:nvSpPr>
        <xdr:cNvPr id="300" name="楕円 299">
          <a:extLst>
            <a:ext uri="{FF2B5EF4-FFF2-40B4-BE49-F238E27FC236}">
              <a16:creationId xmlns:a16="http://schemas.microsoft.com/office/drawing/2014/main" id="{F931E7CA-5BD6-4D61-BBA3-17FB98817234}"/>
            </a:ext>
          </a:extLst>
        </xdr:cNvPr>
        <xdr:cNvSpPr/>
      </xdr:nvSpPr>
      <xdr:spPr>
        <a:xfrm>
          <a:off x="37465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6096</xdr:rowOff>
    </xdr:from>
    <xdr:to>
      <xdr:col>24</xdr:col>
      <xdr:colOff>63500</xdr:colOff>
      <xdr:row>80</xdr:row>
      <xdr:rowOff>15239</xdr:rowOff>
    </xdr:to>
    <xdr:cxnSp macro="">
      <xdr:nvCxnSpPr>
        <xdr:cNvPr id="301" name="直線コネクタ 300">
          <a:extLst>
            <a:ext uri="{FF2B5EF4-FFF2-40B4-BE49-F238E27FC236}">
              <a16:creationId xmlns:a16="http://schemas.microsoft.com/office/drawing/2014/main" id="{5A8569CC-EBB7-4C4C-90C3-EC902AE60C90}"/>
            </a:ext>
          </a:extLst>
        </xdr:cNvPr>
        <xdr:cNvCxnSpPr/>
      </xdr:nvCxnSpPr>
      <xdr:spPr>
        <a:xfrm flipV="1">
          <a:off x="3797300" y="13550646"/>
          <a:ext cx="838200" cy="18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133604</xdr:rowOff>
    </xdr:from>
    <xdr:to>
      <xdr:col>15</xdr:col>
      <xdr:colOff>101600</xdr:colOff>
      <xdr:row>80</xdr:row>
      <xdr:rowOff>63754</xdr:rowOff>
    </xdr:to>
    <xdr:sp macro="" textlink="">
      <xdr:nvSpPr>
        <xdr:cNvPr id="302" name="楕円 301">
          <a:extLst>
            <a:ext uri="{FF2B5EF4-FFF2-40B4-BE49-F238E27FC236}">
              <a16:creationId xmlns:a16="http://schemas.microsoft.com/office/drawing/2014/main" id="{6295CBCB-5140-41F5-B4A7-0D645918BFDF}"/>
            </a:ext>
          </a:extLst>
        </xdr:cNvPr>
        <xdr:cNvSpPr/>
      </xdr:nvSpPr>
      <xdr:spPr>
        <a:xfrm>
          <a:off x="2857500" y="1367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12954</xdr:rowOff>
    </xdr:from>
    <xdr:to>
      <xdr:col>19</xdr:col>
      <xdr:colOff>177800</xdr:colOff>
      <xdr:row>80</xdr:row>
      <xdr:rowOff>15239</xdr:rowOff>
    </xdr:to>
    <xdr:cxnSp macro="">
      <xdr:nvCxnSpPr>
        <xdr:cNvPr id="303" name="直線コネクタ 302">
          <a:extLst>
            <a:ext uri="{FF2B5EF4-FFF2-40B4-BE49-F238E27FC236}">
              <a16:creationId xmlns:a16="http://schemas.microsoft.com/office/drawing/2014/main" id="{9047DA22-5EA7-4C3B-BCBF-C0AEB0133400}"/>
            </a:ext>
          </a:extLst>
        </xdr:cNvPr>
        <xdr:cNvCxnSpPr/>
      </xdr:nvCxnSpPr>
      <xdr:spPr>
        <a:xfrm>
          <a:off x="2908300" y="13728954"/>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87885</xdr:rowOff>
    </xdr:from>
    <xdr:to>
      <xdr:col>10</xdr:col>
      <xdr:colOff>165100</xdr:colOff>
      <xdr:row>80</xdr:row>
      <xdr:rowOff>18035</xdr:rowOff>
    </xdr:to>
    <xdr:sp macro="" textlink="">
      <xdr:nvSpPr>
        <xdr:cNvPr id="304" name="楕円 303">
          <a:extLst>
            <a:ext uri="{FF2B5EF4-FFF2-40B4-BE49-F238E27FC236}">
              <a16:creationId xmlns:a16="http://schemas.microsoft.com/office/drawing/2014/main" id="{823566F8-66F4-4BFD-9B94-2B8CBEF5E3FD}"/>
            </a:ext>
          </a:extLst>
        </xdr:cNvPr>
        <xdr:cNvSpPr/>
      </xdr:nvSpPr>
      <xdr:spPr>
        <a:xfrm>
          <a:off x="1968500" y="1363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138685</xdr:rowOff>
    </xdr:from>
    <xdr:to>
      <xdr:col>15</xdr:col>
      <xdr:colOff>50800</xdr:colOff>
      <xdr:row>80</xdr:row>
      <xdr:rowOff>12954</xdr:rowOff>
    </xdr:to>
    <xdr:cxnSp macro="">
      <xdr:nvCxnSpPr>
        <xdr:cNvPr id="305" name="直線コネクタ 304">
          <a:extLst>
            <a:ext uri="{FF2B5EF4-FFF2-40B4-BE49-F238E27FC236}">
              <a16:creationId xmlns:a16="http://schemas.microsoft.com/office/drawing/2014/main" id="{2D4C23A7-D4EA-4C16-855E-66375C091C28}"/>
            </a:ext>
          </a:extLst>
        </xdr:cNvPr>
        <xdr:cNvCxnSpPr/>
      </xdr:nvCxnSpPr>
      <xdr:spPr>
        <a:xfrm>
          <a:off x="2019300" y="1368323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103887</xdr:rowOff>
    </xdr:from>
    <xdr:to>
      <xdr:col>6</xdr:col>
      <xdr:colOff>38100</xdr:colOff>
      <xdr:row>80</xdr:row>
      <xdr:rowOff>34037</xdr:rowOff>
    </xdr:to>
    <xdr:sp macro="" textlink="">
      <xdr:nvSpPr>
        <xdr:cNvPr id="306" name="楕円 305">
          <a:extLst>
            <a:ext uri="{FF2B5EF4-FFF2-40B4-BE49-F238E27FC236}">
              <a16:creationId xmlns:a16="http://schemas.microsoft.com/office/drawing/2014/main" id="{F99159D1-3FD1-4447-AA79-0BB62CE7C746}"/>
            </a:ext>
          </a:extLst>
        </xdr:cNvPr>
        <xdr:cNvSpPr/>
      </xdr:nvSpPr>
      <xdr:spPr>
        <a:xfrm>
          <a:off x="1079500" y="1364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138685</xdr:rowOff>
    </xdr:from>
    <xdr:to>
      <xdr:col>10</xdr:col>
      <xdr:colOff>114300</xdr:colOff>
      <xdr:row>79</xdr:row>
      <xdr:rowOff>154687</xdr:rowOff>
    </xdr:to>
    <xdr:cxnSp macro="">
      <xdr:nvCxnSpPr>
        <xdr:cNvPr id="307" name="直線コネクタ 306">
          <a:extLst>
            <a:ext uri="{FF2B5EF4-FFF2-40B4-BE49-F238E27FC236}">
              <a16:creationId xmlns:a16="http://schemas.microsoft.com/office/drawing/2014/main" id="{863694A8-B238-4551-8BB2-711DFF07A0CB}"/>
            </a:ext>
          </a:extLst>
        </xdr:cNvPr>
        <xdr:cNvCxnSpPr/>
      </xdr:nvCxnSpPr>
      <xdr:spPr>
        <a:xfrm flipV="1">
          <a:off x="1130300" y="13683235"/>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36847</xdr:rowOff>
    </xdr:from>
    <xdr:ext cx="405111" cy="259045"/>
    <xdr:sp macro="" textlink="">
      <xdr:nvSpPr>
        <xdr:cNvPr id="308" name="n_1aveValue【福祉施設】&#10;有形固定資産減価償却率">
          <a:extLst>
            <a:ext uri="{FF2B5EF4-FFF2-40B4-BE49-F238E27FC236}">
              <a16:creationId xmlns:a16="http://schemas.microsoft.com/office/drawing/2014/main" id="{0A67BAD1-7111-42AB-A2AE-E1F5EDA52351}"/>
            </a:ext>
          </a:extLst>
        </xdr:cNvPr>
        <xdr:cNvSpPr txBox="1"/>
      </xdr:nvSpPr>
      <xdr:spPr>
        <a:xfrm>
          <a:off x="35820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169435</xdr:rowOff>
    </xdr:from>
    <xdr:ext cx="405111" cy="259045"/>
    <xdr:sp macro="" textlink="">
      <xdr:nvSpPr>
        <xdr:cNvPr id="309" name="n_2aveValue【福祉施設】&#10;有形固定資産減価償却率">
          <a:extLst>
            <a:ext uri="{FF2B5EF4-FFF2-40B4-BE49-F238E27FC236}">
              <a16:creationId xmlns:a16="http://schemas.microsoft.com/office/drawing/2014/main" id="{8AF80168-4FFF-4222-9221-AED308C043F0}"/>
            </a:ext>
          </a:extLst>
        </xdr:cNvPr>
        <xdr:cNvSpPr txBox="1"/>
      </xdr:nvSpPr>
      <xdr:spPr>
        <a:xfrm>
          <a:off x="2705744" y="1337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167149</xdr:rowOff>
    </xdr:from>
    <xdr:ext cx="405111" cy="259045"/>
    <xdr:sp macro="" textlink="">
      <xdr:nvSpPr>
        <xdr:cNvPr id="310" name="n_3aveValue【福祉施設】&#10;有形固定資産減価償却率">
          <a:extLst>
            <a:ext uri="{FF2B5EF4-FFF2-40B4-BE49-F238E27FC236}">
              <a16:creationId xmlns:a16="http://schemas.microsoft.com/office/drawing/2014/main" id="{F3D27553-F725-490F-94B3-4C8ED5557658}"/>
            </a:ext>
          </a:extLst>
        </xdr:cNvPr>
        <xdr:cNvSpPr txBox="1"/>
      </xdr:nvSpPr>
      <xdr:spPr>
        <a:xfrm>
          <a:off x="1816744" y="1336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146575</xdr:rowOff>
    </xdr:from>
    <xdr:ext cx="405111" cy="259045"/>
    <xdr:sp macro="" textlink="">
      <xdr:nvSpPr>
        <xdr:cNvPr id="311" name="n_4aveValue【福祉施設】&#10;有形固定資産減価償却率">
          <a:extLst>
            <a:ext uri="{FF2B5EF4-FFF2-40B4-BE49-F238E27FC236}">
              <a16:creationId xmlns:a16="http://schemas.microsoft.com/office/drawing/2014/main" id="{D74D7EC4-45AB-4883-B9D0-A53B6152E410}"/>
            </a:ext>
          </a:extLst>
        </xdr:cNvPr>
        <xdr:cNvSpPr txBox="1"/>
      </xdr:nvSpPr>
      <xdr:spPr>
        <a:xfrm>
          <a:off x="927744" y="13348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57166</xdr:rowOff>
    </xdr:from>
    <xdr:ext cx="405111" cy="259045"/>
    <xdr:sp macro="" textlink="">
      <xdr:nvSpPr>
        <xdr:cNvPr id="312" name="n_1mainValue【福祉施設】&#10;有形固定資産減価償却率">
          <a:extLst>
            <a:ext uri="{FF2B5EF4-FFF2-40B4-BE49-F238E27FC236}">
              <a16:creationId xmlns:a16="http://schemas.microsoft.com/office/drawing/2014/main" id="{ECC05EAB-E9C7-440C-9A2D-1FCFDEAF7335}"/>
            </a:ext>
          </a:extLst>
        </xdr:cNvPr>
        <xdr:cNvSpPr txBox="1"/>
      </xdr:nvSpPr>
      <xdr:spPr>
        <a:xfrm>
          <a:off x="3582044" y="13773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54881</xdr:rowOff>
    </xdr:from>
    <xdr:ext cx="405111" cy="259045"/>
    <xdr:sp macro="" textlink="">
      <xdr:nvSpPr>
        <xdr:cNvPr id="313" name="n_2mainValue【福祉施設】&#10;有形固定資産減価償却率">
          <a:extLst>
            <a:ext uri="{FF2B5EF4-FFF2-40B4-BE49-F238E27FC236}">
              <a16:creationId xmlns:a16="http://schemas.microsoft.com/office/drawing/2014/main" id="{E1A52631-0111-4ED2-9C14-5F9358A8C5F3}"/>
            </a:ext>
          </a:extLst>
        </xdr:cNvPr>
        <xdr:cNvSpPr txBox="1"/>
      </xdr:nvSpPr>
      <xdr:spPr>
        <a:xfrm>
          <a:off x="2705744" y="13770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9162</xdr:rowOff>
    </xdr:from>
    <xdr:ext cx="405111" cy="259045"/>
    <xdr:sp macro="" textlink="">
      <xdr:nvSpPr>
        <xdr:cNvPr id="314" name="n_3mainValue【福祉施設】&#10;有形固定資産減価償却率">
          <a:extLst>
            <a:ext uri="{FF2B5EF4-FFF2-40B4-BE49-F238E27FC236}">
              <a16:creationId xmlns:a16="http://schemas.microsoft.com/office/drawing/2014/main" id="{E1C08069-6071-48A1-9FB5-3233A7F52C16}"/>
            </a:ext>
          </a:extLst>
        </xdr:cNvPr>
        <xdr:cNvSpPr txBox="1"/>
      </xdr:nvSpPr>
      <xdr:spPr>
        <a:xfrm>
          <a:off x="1816744" y="1372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25164</xdr:rowOff>
    </xdr:from>
    <xdr:ext cx="405111" cy="259045"/>
    <xdr:sp macro="" textlink="">
      <xdr:nvSpPr>
        <xdr:cNvPr id="315" name="n_4mainValue【福祉施設】&#10;有形固定資産減価償却率">
          <a:extLst>
            <a:ext uri="{FF2B5EF4-FFF2-40B4-BE49-F238E27FC236}">
              <a16:creationId xmlns:a16="http://schemas.microsoft.com/office/drawing/2014/main" id="{4A4F3A0C-BA6D-4F08-88D7-B4A13FF45F4E}"/>
            </a:ext>
          </a:extLst>
        </xdr:cNvPr>
        <xdr:cNvSpPr txBox="1"/>
      </xdr:nvSpPr>
      <xdr:spPr>
        <a:xfrm>
          <a:off x="927744" y="1374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a:extLst>
            <a:ext uri="{FF2B5EF4-FFF2-40B4-BE49-F238E27FC236}">
              <a16:creationId xmlns:a16="http://schemas.microsoft.com/office/drawing/2014/main" id="{991AFBC0-D02B-4932-951E-C62693D5174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a:extLst>
            <a:ext uri="{FF2B5EF4-FFF2-40B4-BE49-F238E27FC236}">
              <a16:creationId xmlns:a16="http://schemas.microsoft.com/office/drawing/2014/main" id="{3008D69B-9E89-4A36-A678-16F4BF34BCD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a:extLst>
            <a:ext uri="{FF2B5EF4-FFF2-40B4-BE49-F238E27FC236}">
              <a16:creationId xmlns:a16="http://schemas.microsoft.com/office/drawing/2014/main" id="{CD31DF02-E97C-4D78-8D50-939122B7163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a:extLst>
            <a:ext uri="{FF2B5EF4-FFF2-40B4-BE49-F238E27FC236}">
              <a16:creationId xmlns:a16="http://schemas.microsoft.com/office/drawing/2014/main" id="{B8BEA5E9-F608-44CA-959A-1962C9165D9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a:extLst>
            <a:ext uri="{FF2B5EF4-FFF2-40B4-BE49-F238E27FC236}">
              <a16:creationId xmlns:a16="http://schemas.microsoft.com/office/drawing/2014/main" id="{98D4F21E-58F6-4245-A3D8-A28B7ACEECA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a:extLst>
            <a:ext uri="{FF2B5EF4-FFF2-40B4-BE49-F238E27FC236}">
              <a16:creationId xmlns:a16="http://schemas.microsoft.com/office/drawing/2014/main" id="{FC495164-78F9-41E0-A022-2DAE6C3C6D2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a:extLst>
            <a:ext uri="{FF2B5EF4-FFF2-40B4-BE49-F238E27FC236}">
              <a16:creationId xmlns:a16="http://schemas.microsoft.com/office/drawing/2014/main" id="{ABB0B5BC-75D8-4234-8091-5BA0AFE958B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a:extLst>
            <a:ext uri="{FF2B5EF4-FFF2-40B4-BE49-F238E27FC236}">
              <a16:creationId xmlns:a16="http://schemas.microsoft.com/office/drawing/2014/main" id="{D9448E46-05CF-4046-8162-32F9B09B790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a:extLst>
            <a:ext uri="{FF2B5EF4-FFF2-40B4-BE49-F238E27FC236}">
              <a16:creationId xmlns:a16="http://schemas.microsoft.com/office/drawing/2014/main" id="{E4869291-56F6-4424-B62B-53B1490DB8C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a:extLst>
            <a:ext uri="{FF2B5EF4-FFF2-40B4-BE49-F238E27FC236}">
              <a16:creationId xmlns:a16="http://schemas.microsoft.com/office/drawing/2014/main" id="{49A42828-60B2-4AB9-BC37-0E00576B2AF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6" name="直線コネクタ 325">
          <a:extLst>
            <a:ext uri="{FF2B5EF4-FFF2-40B4-BE49-F238E27FC236}">
              <a16:creationId xmlns:a16="http://schemas.microsoft.com/office/drawing/2014/main" id="{1FBAAC9E-BCD9-468D-BCF8-339A1E737E98}"/>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7" name="テキスト ボックス 326">
          <a:extLst>
            <a:ext uri="{FF2B5EF4-FFF2-40B4-BE49-F238E27FC236}">
              <a16:creationId xmlns:a16="http://schemas.microsoft.com/office/drawing/2014/main" id="{8B185668-4E4A-4AA7-8238-5E8B14941727}"/>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8" name="直線コネクタ 327">
          <a:extLst>
            <a:ext uri="{FF2B5EF4-FFF2-40B4-BE49-F238E27FC236}">
              <a16:creationId xmlns:a16="http://schemas.microsoft.com/office/drawing/2014/main" id="{FC4326FE-E00F-4AAE-8EBF-B55DDB2DF6A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9" name="テキスト ボックス 328">
          <a:extLst>
            <a:ext uri="{FF2B5EF4-FFF2-40B4-BE49-F238E27FC236}">
              <a16:creationId xmlns:a16="http://schemas.microsoft.com/office/drawing/2014/main" id="{44EBD6CE-B97B-438D-B054-EA7D47154141}"/>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0" name="直線コネクタ 329">
          <a:extLst>
            <a:ext uri="{FF2B5EF4-FFF2-40B4-BE49-F238E27FC236}">
              <a16:creationId xmlns:a16="http://schemas.microsoft.com/office/drawing/2014/main" id="{88B835E0-5F56-48BC-BFE3-EB5C6FB3D6BB}"/>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1" name="テキスト ボックス 330">
          <a:extLst>
            <a:ext uri="{FF2B5EF4-FFF2-40B4-BE49-F238E27FC236}">
              <a16:creationId xmlns:a16="http://schemas.microsoft.com/office/drawing/2014/main" id="{FBD34219-E558-447C-9334-505C63243348}"/>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2" name="直線コネクタ 331">
          <a:extLst>
            <a:ext uri="{FF2B5EF4-FFF2-40B4-BE49-F238E27FC236}">
              <a16:creationId xmlns:a16="http://schemas.microsoft.com/office/drawing/2014/main" id="{30552B28-2208-4FF4-9787-1E81E79757A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3" name="テキスト ボックス 332">
          <a:extLst>
            <a:ext uri="{FF2B5EF4-FFF2-40B4-BE49-F238E27FC236}">
              <a16:creationId xmlns:a16="http://schemas.microsoft.com/office/drawing/2014/main" id="{C68EB737-7F59-4E8A-BEEC-2FEA97C2AD4E}"/>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4" name="直線コネクタ 333">
          <a:extLst>
            <a:ext uri="{FF2B5EF4-FFF2-40B4-BE49-F238E27FC236}">
              <a16:creationId xmlns:a16="http://schemas.microsoft.com/office/drawing/2014/main" id="{8BEF2061-C565-4C4C-881A-992BCD5D159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5" name="テキスト ボックス 334">
          <a:extLst>
            <a:ext uri="{FF2B5EF4-FFF2-40B4-BE49-F238E27FC236}">
              <a16:creationId xmlns:a16="http://schemas.microsoft.com/office/drawing/2014/main" id="{3D71BA87-AE7D-49EC-8EA5-8A6A46BF2223}"/>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6" name="直線コネクタ 335">
          <a:extLst>
            <a:ext uri="{FF2B5EF4-FFF2-40B4-BE49-F238E27FC236}">
              <a16:creationId xmlns:a16="http://schemas.microsoft.com/office/drawing/2014/main" id="{4545C8C5-80A8-4276-9351-71F8DE23B2F7}"/>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7" name="テキスト ボックス 336">
          <a:extLst>
            <a:ext uri="{FF2B5EF4-FFF2-40B4-BE49-F238E27FC236}">
              <a16:creationId xmlns:a16="http://schemas.microsoft.com/office/drawing/2014/main" id="{E3CB0416-255D-483A-914D-FD64B0DB73BF}"/>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A2EA5314-7273-4919-88C0-9D8CBEFF16D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F53CF311-F18A-4AAD-850F-6A4C0CF259F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2C922C86-F1D6-4797-B06B-5B30BAEC9F9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155121</xdr:rowOff>
    </xdr:from>
    <xdr:to>
      <xdr:col>54</xdr:col>
      <xdr:colOff>189865</xdr:colOff>
      <xdr:row>86</xdr:row>
      <xdr:rowOff>125186</xdr:rowOff>
    </xdr:to>
    <xdr:cxnSp macro="">
      <xdr:nvCxnSpPr>
        <xdr:cNvPr id="341" name="直線コネクタ 340">
          <a:extLst>
            <a:ext uri="{FF2B5EF4-FFF2-40B4-BE49-F238E27FC236}">
              <a16:creationId xmlns:a16="http://schemas.microsoft.com/office/drawing/2014/main" id="{58E28AA9-FC38-4E38-B4FB-C33F871D245C}"/>
            </a:ext>
          </a:extLst>
        </xdr:cNvPr>
        <xdr:cNvCxnSpPr/>
      </xdr:nvCxnSpPr>
      <xdr:spPr>
        <a:xfrm flipV="1">
          <a:off x="10476865" y="13356771"/>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2" name="【福祉施設】&#10;一人当たり面積最小値テキスト">
          <a:extLst>
            <a:ext uri="{FF2B5EF4-FFF2-40B4-BE49-F238E27FC236}">
              <a16:creationId xmlns:a16="http://schemas.microsoft.com/office/drawing/2014/main" id="{FCF73CE0-1E96-4B40-9601-8E276D119E8A}"/>
            </a:ext>
          </a:extLst>
        </xdr:cNvPr>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3" name="直線コネクタ 342">
          <a:extLst>
            <a:ext uri="{FF2B5EF4-FFF2-40B4-BE49-F238E27FC236}">
              <a16:creationId xmlns:a16="http://schemas.microsoft.com/office/drawing/2014/main" id="{83392316-412B-4A16-B0A8-76344F90AF69}"/>
            </a:ext>
          </a:extLst>
        </xdr:cNvPr>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101798</xdr:rowOff>
    </xdr:from>
    <xdr:ext cx="469744" cy="259045"/>
    <xdr:sp macro="" textlink="">
      <xdr:nvSpPr>
        <xdr:cNvPr id="344" name="【福祉施設】&#10;一人当たり面積最大値テキスト">
          <a:extLst>
            <a:ext uri="{FF2B5EF4-FFF2-40B4-BE49-F238E27FC236}">
              <a16:creationId xmlns:a16="http://schemas.microsoft.com/office/drawing/2014/main" id="{79A7BEC4-42F1-46F7-ABC4-A2BB7A665B00}"/>
            </a:ext>
          </a:extLst>
        </xdr:cNvPr>
        <xdr:cNvSpPr txBox="1"/>
      </xdr:nvSpPr>
      <xdr:spPr>
        <a:xfrm>
          <a:off x="10515600" y="1313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155121</xdr:rowOff>
    </xdr:from>
    <xdr:to>
      <xdr:col>55</xdr:col>
      <xdr:colOff>88900</xdr:colOff>
      <xdr:row>77</xdr:row>
      <xdr:rowOff>155121</xdr:rowOff>
    </xdr:to>
    <xdr:cxnSp macro="">
      <xdr:nvCxnSpPr>
        <xdr:cNvPr id="345" name="直線コネクタ 344">
          <a:extLst>
            <a:ext uri="{FF2B5EF4-FFF2-40B4-BE49-F238E27FC236}">
              <a16:creationId xmlns:a16="http://schemas.microsoft.com/office/drawing/2014/main" id="{A351B22C-6DFE-4A28-9865-B512370A63B8}"/>
            </a:ext>
          </a:extLst>
        </xdr:cNvPr>
        <xdr:cNvCxnSpPr/>
      </xdr:nvCxnSpPr>
      <xdr:spPr>
        <a:xfrm>
          <a:off x="10388600" y="13356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66420</xdr:rowOff>
    </xdr:from>
    <xdr:ext cx="469744" cy="259045"/>
    <xdr:sp macro="" textlink="">
      <xdr:nvSpPr>
        <xdr:cNvPr id="346" name="【福祉施設】&#10;一人当たり面積平均値テキスト">
          <a:extLst>
            <a:ext uri="{FF2B5EF4-FFF2-40B4-BE49-F238E27FC236}">
              <a16:creationId xmlns:a16="http://schemas.microsoft.com/office/drawing/2014/main" id="{2930DB8D-BB11-41B9-ACB1-29EDB5D7ABC9}"/>
            </a:ext>
          </a:extLst>
        </xdr:cNvPr>
        <xdr:cNvSpPr txBox="1"/>
      </xdr:nvSpPr>
      <xdr:spPr>
        <a:xfrm>
          <a:off x="10515600" y="14296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47" name="フローチャート: 判断 346">
          <a:extLst>
            <a:ext uri="{FF2B5EF4-FFF2-40B4-BE49-F238E27FC236}">
              <a16:creationId xmlns:a16="http://schemas.microsoft.com/office/drawing/2014/main" id="{B3AEC716-58A4-45CF-A045-506C306E83D1}"/>
            </a:ext>
          </a:extLst>
        </xdr:cNvPr>
        <xdr:cNvSpPr/>
      </xdr:nvSpPr>
      <xdr:spPr>
        <a:xfrm>
          <a:off x="10426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8" name="フローチャート: 判断 347">
          <a:extLst>
            <a:ext uri="{FF2B5EF4-FFF2-40B4-BE49-F238E27FC236}">
              <a16:creationId xmlns:a16="http://schemas.microsoft.com/office/drawing/2014/main" id="{A866BF0E-AC7C-4C00-9590-5F4140F342A8}"/>
            </a:ext>
          </a:extLst>
        </xdr:cNvPr>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49" name="フローチャート: 判断 348">
          <a:extLst>
            <a:ext uri="{FF2B5EF4-FFF2-40B4-BE49-F238E27FC236}">
              <a16:creationId xmlns:a16="http://schemas.microsoft.com/office/drawing/2014/main" id="{502B6959-F329-4325-97B1-3772DB0F0B6F}"/>
            </a:ext>
          </a:extLst>
        </xdr:cNvPr>
        <xdr:cNvSpPr/>
      </xdr:nvSpPr>
      <xdr:spPr>
        <a:xfrm>
          <a:off x="869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98879</xdr:rowOff>
    </xdr:from>
    <xdr:to>
      <xdr:col>41</xdr:col>
      <xdr:colOff>101600</xdr:colOff>
      <xdr:row>84</xdr:row>
      <xdr:rowOff>29029</xdr:rowOff>
    </xdr:to>
    <xdr:sp macro="" textlink="">
      <xdr:nvSpPr>
        <xdr:cNvPr id="350" name="フローチャート: 判断 349">
          <a:extLst>
            <a:ext uri="{FF2B5EF4-FFF2-40B4-BE49-F238E27FC236}">
              <a16:creationId xmlns:a16="http://schemas.microsoft.com/office/drawing/2014/main" id="{14DB64BF-82B9-46BF-A96B-E8066A621F66}"/>
            </a:ext>
          </a:extLst>
        </xdr:cNvPr>
        <xdr:cNvSpPr/>
      </xdr:nvSpPr>
      <xdr:spPr>
        <a:xfrm>
          <a:off x="78105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131536</xdr:rowOff>
    </xdr:from>
    <xdr:to>
      <xdr:col>36</xdr:col>
      <xdr:colOff>165100</xdr:colOff>
      <xdr:row>84</xdr:row>
      <xdr:rowOff>61686</xdr:rowOff>
    </xdr:to>
    <xdr:sp macro="" textlink="">
      <xdr:nvSpPr>
        <xdr:cNvPr id="351" name="フローチャート: 判断 350">
          <a:extLst>
            <a:ext uri="{FF2B5EF4-FFF2-40B4-BE49-F238E27FC236}">
              <a16:creationId xmlns:a16="http://schemas.microsoft.com/office/drawing/2014/main" id="{873A0D17-B69D-4615-B17C-0C7122B449E1}"/>
            </a:ext>
          </a:extLst>
        </xdr:cNvPr>
        <xdr:cNvSpPr/>
      </xdr:nvSpPr>
      <xdr:spPr>
        <a:xfrm>
          <a:off x="69215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F33D6B82-FB0F-47E4-8DD6-014A98BC397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342932CD-67B1-4DF4-A3E6-B8E7FECB803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DC16E656-3BAE-4923-BC90-B37E2DEB786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C4C102FD-7308-494B-BF69-671027CC344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6A6452C0-BF78-4A57-8D5F-0D9BF2883EB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22679</xdr:rowOff>
    </xdr:from>
    <xdr:to>
      <xdr:col>55</xdr:col>
      <xdr:colOff>50800</xdr:colOff>
      <xdr:row>83</xdr:row>
      <xdr:rowOff>124279</xdr:rowOff>
    </xdr:to>
    <xdr:sp macro="" textlink="">
      <xdr:nvSpPr>
        <xdr:cNvPr id="357" name="楕円 356">
          <a:extLst>
            <a:ext uri="{FF2B5EF4-FFF2-40B4-BE49-F238E27FC236}">
              <a16:creationId xmlns:a16="http://schemas.microsoft.com/office/drawing/2014/main" id="{B4D983AD-93AD-4A4A-9256-7C5513213343}"/>
            </a:ext>
          </a:extLst>
        </xdr:cNvPr>
        <xdr:cNvSpPr/>
      </xdr:nvSpPr>
      <xdr:spPr>
        <a:xfrm>
          <a:off x="10426700" y="1425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45556</xdr:rowOff>
    </xdr:from>
    <xdr:ext cx="469744" cy="259045"/>
    <xdr:sp macro="" textlink="">
      <xdr:nvSpPr>
        <xdr:cNvPr id="358" name="【福祉施設】&#10;一人当たり面積該当値テキスト">
          <a:extLst>
            <a:ext uri="{FF2B5EF4-FFF2-40B4-BE49-F238E27FC236}">
              <a16:creationId xmlns:a16="http://schemas.microsoft.com/office/drawing/2014/main" id="{3F75D639-F54E-4B65-B685-A3B893C7D5EB}"/>
            </a:ext>
          </a:extLst>
        </xdr:cNvPr>
        <xdr:cNvSpPr txBox="1"/>
      </xdr:nvSpPr>
      <xdr:spPr>
        <a:xfrm>
          <a:off x="10515600" y="1410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98879</xdr:rowOff>
    </xdr:from>
    <xdr:to>
      <xdr:col>50</xdr:col>
      <xdr:colOff>165100</xdr:colOff>
      <xdr:row>84</xdr:row>
      <xdr:rowOff>29029</xdr:rowOff>
    </xdr:to>
    <xdr:sp macro="" textlink="">
      <xdr:nvSpPr>
        <xdr:cNvPr id="359" name="楕円 358">
          <a:extLst>
            <a:ext uri="{FF2B5EF4-FFF2-40B4-BE49-F238E27FC236}">
              <a16:creationId xmlns:a16="http://schemas.microsoft.com/office/drawing/2014/main" id="{7D732558-C494-44DB-A8C2-A8A508F364A2}"/>
            </a:ext>
          </a:extLst>
        </xdr:cNvPr>
        <xdr:cNvSpPr/>
      </xdr:nvSpPr>
      <xdr:spPr>
        <a:xfrm>
          <a:off x="9588500" y="1432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73479</xdr:rowOff>
    </xdr:from>
    <xdr:to>
      <xdr:col>55</xdr:col>
      <xdr:colOff>0</xdr:colOff>
      <xdr:row>83</xdr:row>
      <xdr:rowOff>149679</xdr:rowOff>
    </xdr:to>
    <xdr:cxnSp macro="">
      <xdr:nvCxnSpPr>
        <xdr:cNvPr id="360" name="直線コネクタ 359">
          <a:extLst>
            <a:ext uri="{FF2B5EF4-FFF2-40B4-BE49-F238E27FC236}">
              <a16:creationId xmlns:a16="http://schemas.microsoft.com/office/drawing/2014/main" id="{A63724A0-0044-4958-B62F-629F1F6B9736}"/>
            </a:ext>
          </a:extLst>
        </xdr:cNvPr>
        <xdr:cNvCxnSpPr/>
      </xdr:nvCxnSpPr>
      <xdr:spPr>
        <a:xfrm flipV="1">
          <a:off x="9639300" y="1430382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98879</xdr:rowOff>
    </xdr:from>
    <xdr:to>
      <xdr:col>46</xdr:col>
      <xdr:colOff>38100</xdr:colOff>
      <xdr:row>84</xdr:row>
      <xdr:rowOff>29029</xdr:rowOff>
    </xdr:to>
    <xdr:sp macro="" textlink="">
      <xdr:nvSpPr>
        <xdr:cNvPr id="361" name="楕円 360">
          <a:extLst>
            <a:ext uri="{FF2B5EF4-FFF2-40B4-BE49-F238E27FC236}">
              <a16:creationId xmlns:a16="http://schemas.microsoft.com/office/drawing/2014/main" id="{33C7EA6E-D80B-46F3-9685-3E6CA406571A}"/>
            </a:ext>
          </a:extLst>
        </xdr:cNvPr>
        <xdr:cNvSpPr/>
      </xdr:nvSpPr>
      <xdr:spPr>
        <a:xfrm>
          <a:off x="8699500" y="1432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149679</xdr:rowOff>
    </xdr:from>
    <xdr:to>
      <xdr:col>50</xdr:col>
      <xdr:colOff>114300</xdr:colOff>
      <xdr:row>83</xdr:row>
      <xdr:rowOff>149679</xdr:rowOff>
    </xdr:to>
    <xdr:cxnSp macro="">
      <xdr:nvCxnSpPr>
        <xdr:cNvPr id="362" name="直線コネクタ 361">
          <a:extLst>
            <a:ext uri="{FF2B5EF4-FFF2-40B4-BE49-F238E27FC236}">
              <a16:creationId xmlns:a16="http://schemas.microsoft.com/office/drawing/2014/main" id="{31499E6C-A840-46FD-B2C8-479C05A98B77}"/>
            </a:ext>
          </a:extLst>
        </xdr:cNvPr>
        <xdr:cNvCxnSpPr/>
      </xdr:nvCxnSpPr>
      <xdr:spPr>
        <a:xfrm>
          <a:off x="8750300" y="143800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98879</xdr:rowOff>
    </xdr:from>
    <xdr:to>
      <xdr:col>41</xdr:col>
      <xdr:colOff>101600</xdr:colOff>
      <xdr:row>84</xdr:row>
      <xdr:rowOff>29029</xdr:rowOff>
    </xdr:to>
    <xdr:sp macro="" textlink="">
      <xdr:nvSpPr>
        <xdr:cNvPr id="363" name="楕円 362">
          <a:extLst>
            <a:ext uri="{FF2B5EF4-FFF2-40B4-BE49-F238E27FC236}">
              <a16:creationId xmlns:a16="http://schemas.microsoft.com/office/drawing/2014/main" id="{61099D83-79F2-4901-AB76-21000C07CD1B}"/>
            </a:ext>
          </a:extLst>
        </xdr:cNvPr>
        <xdr:cNvSpPr/>
      </xdr:nvSpPr>
      <xdr:spPr>
        <a:xfrm>
          <a:off x="7810500" y="1432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149679</xdr:rowOff>
    </xdr:from>
    <xdr:to>
      <xdr:col>45</xdr:col>
      <xdr:colOff>177800</xdr:colOff>
      <xdr:row>83</xdr:row>
      <xdr:rowOff>149679</xdr:rowOff>
    </xdr:to>
    <xdr:cxnSp macro="">
      <xdr:nvCxnSpPr>
        <xdr:cNvPr id="364" name="直線コネクタ 363">
          <a:extLst>
            <a:ext uri="{FF2B5EF4-FFF2-40B4-BE49-F238E27FC236}">
              <a16:creationId xmlns:a16="http://schemas.microsoft.com/office/drawing/2014/main" id="{0ED0A118-4987-4AF1-90F1-32FF659A2955}"/>
            </a:ext>
          </a:extLst>
        </xdr:cNvPr>
        <xdr:cNvCxnSpPr/>
      </xdr:nvCxnSpPr>
      <xdr:spPr>
        <a:xfrm>
          <a:off x="7861300" y="143800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98879</xdr:rowOff>
    </xdr:from>
    <xdr:to>
      <xdr:col>36</xdr:col>
      <xdr:colOff>165100</xdr:colOff>
      <xdr:row>84</xdr:row>
      <xdr:rowOff>29029</xdr:rowOff>
    </xdr:to>
    <xdr:sp macro="" textlink="">
      <xdr:nvSpPr>
        <xdr:cNvPr id="365" name="楕円 364">
          <a:extLst>
            <a:ext uri="{FF2B5EF4-FFF2-40B4-BE49-F238E27FC236}">
              <a16:creationId xmlns:a16="http://schemas.microsoft.com/office/drawing/2014/main" id="{F6E85783-41F4-43B7-AA26-585712EDF80A}"/>
            </a:ext>
          </a:extLst>
        </xdr:cNvPr>
        <xdr:cNvSpPr/>
      </xdr:nvSpPr>
      <xdr:spPr>
        <a:xfrm>
          <a:off x="6921500" y="1432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149679</xdr:rowOff>
    </xdr:from>
    <xdr:to>
      <xdr:col>41</xdr:col>
      <xdr:colOff>50800</xdr:colOff>
      <xdr:row>83</xdr:row>
      <xdr:rowOff>149679</xdr:rowOff>
    </xdr:to>
    <xdr:cxnSp macro="">
      <xdr:nvCxnSpPr>
        <xdr:cNvPr id="366" name="直線コネクタ 365">
          <a:extLst>
            <a:ext uri="{FF2B5EF4-FFF2-40B4-BE49-F238E27FC236}">
              <a16:creationId xmlns:a16="http://schemas.microsoft.com/office/drawing/2014/main" id="{D00A770D-9F3C-4FDB-81E0-8BD5F20DED9C}"/>
            </a:ext>
          </a:extLst>
        </xdr:cNvPr>
        <xdr:cNvCxnSpPr/>
      </xdr:nvCxnSpPr>
      <xdr:spPr>
        <a:xfrm>
          <a:off x="6972300" y="143800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34670</xdr:rowOff>
    </xdr:from>
    <xdr:ext cx="469744" cy="259045"/>
    <xdr:sp macro="" textlink="">
      <xdr:nvSpPr>
        <xdr:cNvPr id="367" name="n_1aveValue【福祉施設】&#10;一人当たり面積">
          <a:extLst>
            <a:ext uri="{FF2B5EF4-FFF2-40B4-BE49-F238E27FC236}">
              <a16:creationId xmlns:a16="http://schemas.microsoft.com/office/drawing/2014/main" id="{180341BD-8C89-4674-B33B-0A70FEDEFD16}"/>
            </a:ext>
          </a:extLst>
        </xdr:cNvPr>
        <xdr:cNvSpPr txBox="1"/>
      </xdr:nvSpPr>
      <xdr:spPr>
        <a:xfrm>
          <a:off x="93917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162577</xdr:rowOff>
    </xdr:from>
    <xdr:ext cx="469744" cy="259045"/>
    <xdr:sp macro="" textlink="">
      <xdr:nvSpPr>
        <xdr:cNvPr id="368" name="n_2aveValue【福祉施設】&#10;一人当たり面積">
          <a:extLst>
            <a:ext uri="{FF2B5EF4-FFF2-40B4-BE49-F238E27FC236}">
              <a16:creationId xmlns:a16="http://schemas.microsoft.com/office/drawing/2014/main" id="{099F03FE-71FD-44C8-97B7-82128DE862B5}"/>
            </a:ext>
          </a:extLst>
        </xdr:cNvPr>
        <xdr:cNvSpPr txBox="1"/>
      </xdr:nvSpPr>
      <xdr:spPr>
        <a:xfrm>
          <a:off x="8515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20156</xdr:rowOff>
    </xdr:from>
    <xdr:ext cx="469744" cy="259045"/>
    <xdr:sp macro="" textlink="">
      <xdr:nvSpPr>
        <xdr:cNvPr id="369" name="n_3aveValue【福祉施設】&#10;一人当たり面積">
          <a:extLst>
            <a:ext uri="{FF2B5EF4-FFF2-40B4-BE49-F238E27FC236}">
              <a16:creationId xmlns:a16="http://schemas.microsoft.com/office/drawing/2014/main" id="{ABE99788-9D85-45A9-8362-9016FD7879DA}"/>
            </a:ext>
          </a:extLst>
        </xdr:cNvPr>
        <xdr:cNvSpPr txBox="1"/>
      </xdr:nvSpPr>
      <xdr:spPr>
        <a:xfrm>
          <a:off x="7626427" y="1442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52813</xdr:rowOff>
    </xdr:from>
    <xdr:ext cx="469744" cy="259045"/>
    <xdr:sp macro="" textlink="">
      <xdr:nvSpPr>
        <xdr:cNvPr id="370" name="n_4aveValue【福祉施設】&#10;一人当たり面積">
          <a:extLst>
            <a:ext uri="{FF2B5EF4-FFF2-40B4-BE49-F238E27FC236}">
              <a16:creationId xmlns:a16="http://schemas.microsoft.com/office/drawing/2014/main" id="{26C9CFF9-C241-41D9-97E0-C25E2D36F5E0}"/>
            </a:ext>
          </a:extLst>
        </xdr:cNvPr>
        <xdr:cNvSpPr txBox="1"/>
      </xdr:nvSpPr>
      <xdr:spPr>
        <a:xfrm>
          <a:off x="6737427" y="1445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20156</xdr:rowOff>
    </xdr:from>
    <xdr:ext cx="469744" cy="259045"/>
    <xdr:sp macro="" textlink="">
      <xdr:nvSpPr>
        <xdr:cNvPr id="371" name="n_1mainValue【福祉施設】&#10;一人当たり面積">
          <a:extLst>
            <a:ext uri="{FF2B5EF4-FFF2-40B4-BE49-F238E27FC236}">
              <a16:creationId xmlns:a16="http://schemas.microsoft.com/office/drawing/2014/main" id="{9A226D87-69BE-42B6-99BA-CBF010BE8FCD}"/>
            </a:ext>
          </a:extLst>
        </xdr:cNvPr>
        <xdr:cNvSpPr txBox="1"/>
      </xdr:nvSpPr>
      <xdr:spPr>
        <a:xfrm>
          <a:off x="9391727" y="1442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20156</xdr:rowOff>
    </xdr:from>
    <xdr:ext cx="469744" cy="259045"/>
    <xdr:sp macro="" textlink="">
      <xdr:nvSpPr>
        <xdr:cNvPr id="372" name="n_2mainValue【福祉施設】&#10;一人当たり面積">
          <a:extLst>
            <a:ext uri="{FF2B5EF4-FFF2-40B4-BE49-F238E27FC236}">
              <a16:creationId xmlns:a16="http://schemas.microsoft.com/office/drawing/2014/main" id="{A6ACDCCE-8B34-4093-8716-868A95E50E93}"/>
            </a:ext>
          </a:extLst>
        </xdr:cNvPr>
        <xdr:cNvSpPr txBox="1"/>
      </xdr:nvSpPr>
      <xdr:spPr>
        <a:xfrm>
          <a:off x="8515427" y="1442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45556</xdr:rowOff>
    </xdr:from>
    <xdr:ext cx="469744" cy="259045"/>
    <xdr:sp macro="" textlink="">
      <xdr:nvSpPr>
        <xdr:cNvPr id="373" name="n_3mainValue【福祉施設】&#10;一人当たり面積">
          <a:extLst>
            <a:ext uri="{FF2B5EF4-FFF2-40B4-BE49-F238E27FC236}">
              <a16:creationId xmlns:a16="http://schemas.microsoft.com/office/drawing/2014/main" id="{102B01E7-EE4A-4068-B495-0979A479D001}"/>
            </a:ext>
          </a:extLst>
        </xdr:cNvPr>
        <xdr:cNvSpPr txBox="1"/>
      </xdr:nvSpPr>
      <xdr:spPr>
        <a:xfrm>
          <a:off x="7626427" y="1410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45556</xdr:rowOff>
    </xdr:from>
    <xdr:ext cx="469744" cy="259045"/>
    <xdr:sp macro="" textlink="">
      <xdr:nvSpPr>
        <xdr:cNvPr id="374" name="n_4mainValue【福祉施設】&#10;一人当たり面積">
          <a:extLst>
            <a:ext uri="{FF2B5EF4-FFF2-40B4-BE49-F238E27FC236}">
              <a16:creationId xmlns:a16="http://schemas.microsoft.com/office/drawing/2014/main" id="{9CCFBD76-0D0D-4D79-853C-54608A3D26AE}"/>
            </a:ext>
          </a:extLst>
        </xdr:cNvPr>
        <xdr:cNvSpPr txBox="1"/>
      </xdr:nvSpPr>
      <xdr:spPr>
        <a:xfrm>
          <a:off x="6737427" y="1410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0FF959D5-2601-4653-992D-3CE646A7A86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AF6A0081-A569-43EB-9F30-3164889B2C6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B67CFA68-E6FE-42E6-85D9-DC4147862E5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19D39197-1EE4-4AF9-9EC8-6C656FE6410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87A0CF6F-3D2B-4E9A-AF5F-85C78319B77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26DA136C-44E6-4DA5-A315-5E5B47665CE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370F999B-16BE-4355-A11D-C67BC2AA77E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F5BE958C-47A2-4E01-8964-C0D1B2591156}"/>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1D38E63E-64BE-4AAC-B5CD-41DAEBB6EE3D}"/>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9940206B-35EB-455A-921E-990CEB399895}"/>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609DD829-D785-4405-8AC4-A231D7472C08}"/>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a:extLst>
            <a:ext uri="{FF2B5EF4-FFF2-40B4-BE49-F238E27FC236}">
              <a16:creationId xmlns:a16="http://schemas.microsoft.com/office/drawing/2014/main" id="{E6E5F8A7-DF7E-47FD-92E5-5C8DB028D0C2}"/>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a:extLst>
            <a:ext uri="{FF2B5EF4-FFF2-40B4-BE49-F238E27FC236}">
              <a16:creationId xmlns:a16="http://schemas.microsoft.com/office/drawing/2014/main" id="{D510F66A-CA2F-4ECF-9FDB-0D9AB758EA79}"/>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a:extLst>
            <a:ext uri="{FF2B5EF4-FFF2-40B4-BE49-F238E27FC236}">
              <a16:creationId xmlns:a16="http://schemas.microsoft.com/office/drawing/2014/main" id="{DA5B490F-6CA7-45AA-AC29-241A501EDB2C}"/>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a:extLst>
            <a:ext uri="{FF2B5EF4-FFF2-40B4-BE49-F238E27FC236}">
              <a16:creationId xmlns:a16="http://schemas.microsoft.com/office/drawing/2014/main" id="{F44C4D1A-C05E-41BD-B3AB-EF63D7614142}"/>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a:extLst>
            <a:ext uri="{FF2B5EF4-FFF2-40B4-BE49-F238E27FC236}">
              <a16:creationId xmlns:a16="http://schemas.microsoft.com/office/drawing/2014/main" id="{45E7A50C-79AC-4715-9010-5C0868A8F0E4}"/>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a:extLst>
            <a:ext uri="{FF2B5EF4-FFF2-40B4-BE49-F238E27FC236}">
              <a16:creationId xmlns:a16="http://schemas.microsoft.com/office/drawing/2014/main" id="{329CA818-44CE-4C1D-8847-860C40197169}"/>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a:extLst>
            <a:ext uri="{FF2B5EF4-FFF2-40B4-BE49-F238E27FC236}">
              <a16:creationId xmlns:a16="http://schemas.microsoft.com/office/drawing/2014/main" id="{FF59B012-0F91-416C-AE5E-76CACB088299}"/>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a:extLst>
            <a:ext uri="{FF2B5EF4-FFF2-40B4-BE49-F238E27FC236}">
              <a16:creationId xmlns:a16="http://schemas.microsoft.com/office/drawing/2014/main" id="{2C9D32F4-3174-4E5E-992E-D51B784F1791}"/>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a:extLst>
            <a:ext uri="{FF2B5EF4-FFF2-40B4-BE49-F238E27FC236}">
              <a16:creationId xmlns:a16="http://schemas.microsoft.com/office/drawing/2014/main" id="{AAD5DFED-AD13-4EFC-8479-6E472CBBE133}"/>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a:extLst>
            <a:ext uri="{FF2B5EF4-FFF2-40B4-BE49-F238E27FC236}">
              <a16:creationId xmlns:a16="http://schemas.microsoft.com/office/drawing/2014/main" id="{7B16C868-CD65-44B1-A594-25F4A7E7E40E}"/>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a:extLst>
            <a:ext uri="{FF2B5EF4-FFF2-40B4-BE49-F238E27FC236}">
              <a16:creationId xmlns:a16="http://schemas.microsoft.com/office/drawing/2014/main" id="{884728F7-6193-4DF6-8887-6F2A4AEC25C1}"/>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a:extLst>
            <a:ext uri="{FF2B5EF4-FFF2-40B4-BE49-F238E27FC236}">
              <a16:creationId xmlns:a16="http://schemas.microsoft.com/office/drawing/2014/main" id="{5AE3FA3B-7E89-4342-B1EA-3535AEF9C9EC}"/>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D7EB3810-E187-45B2-B1DF-ED5E41D24A94}"/>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a:extLst>
            <a:ext uri="{FF2B5EF4-FFF2-40B4-BE49-F238E27FC236}">
              <a16:creationId xmlns:a16="http://schemas.microsoft.com/office/drawing/2014/main" id="{A822F768-7353-4616-87F9-92FCD7529B1C}"/>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136616</xdr:rowOff>
    </xdr:from>
    <xdr:to>
      <xdr:col>24</xdr:col>
      <xdr:colOff>62865</xdr:colOff>
      <xdr:row>109</xdr:row>
      <xdr:rowOff>35379</xdr:rowOff>
    </xdr:to>
    <xdr:cxnSp macro="">
      <xdr:nvCxnSpPr>
        <xdr:cNvPr id="400" name="直線コネクタ 399">
          <a:extLst>
            <a:ext uri="{FF2B5EF4-FFF2-40B4-BE49-F238E27FC236}">
              <a16:creationId xmlns:a16="http://schemas.microsoft.com/office/drawing/2014/main" id="{EE6ABCEA-663D-43F4-92F4-6A7019A8975C}"/>
            </a:ext>
          </a:extLst>
        </xdr:cNvPr>
        <xdr:cNvCxnSpPr/>
      </xdr:nvCxnSpPr>
      <xdr:spPr>
        <a:xfrm flipV="1">
          <a:off x="4634865" y="17281616"/>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1" name="【市民会館】&#10;有形固定資産減価償却率最小値テキスト">
          <a:extLst>
            <a:ext uri="{FF2B5EF4-FFF2-40B4-BE49-F238E27FC236}">
              <a16:creationId xmlns:a16="http://schemas.microsoft.com/office/drawing/2014/main" id="{1FA7FD71-CB5C-4732-9EED-B43820963705}"/>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2" name="直線コネクタ 401">
          <a:extLst>
            <a:ext uri="{FF2B5EF4-FFF2-40B4-BE49-F238E27FC236}">
              <a16:creationId xmlns:a16="http://schemas.microsoft.com/office/drawing/2014/main" id="{059C764C-020C-4BE6-8058-3D1242FA7DEB}"/>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83293</xdr:rowOff>
    </xdr:from>
    <xdr:ext cx="405111" cy="259045"/>
    <xdr:sp macro="" textlink="">
      <xdr:nvSpPr>
        <xdr:cNvPr id="403" name="【市民会館】&#10;有形固定資産減価償却率最大値テキスト">
          <a:extLst>
            <a:ext uri="{FF2B5EF4-FFF2-40B4-BE49-F238E27FC236}">
              <a16:creationId xmlns:a16="http://schemas.microsoft.com/office/drawing/2014/main" id="{BD6D3D1A-7134-4AF0-A25C-57B799615EA6}"/>
            </a:ext>
          </a:extLst>
        </xdr:cNvPr>
        <xdr:cNvSpPr txBox="1"/>
      </xdr:nvSpPr>
      <xdr:spPr>
        <a:xfrm>
          <a:off x="4673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136616</xdr:rowOff>
    </xdr:from>
    <xdr:to>
      <xdr:col>24</xdr:col>
      <xdr:colOff>152400</xdr:colOff>
      <xdr:row>100</xdr:row>
      <xdr:rowOff>136616</xdr:rowOff>
    </xdr:to>
    <xdr:cxnSp macro="">
      <xdr:nvCxnSpPr>
        <xdr:cNvPr id="404" name="直線コネクタ 403">
          <a:extLst>
            <a:ext uri="{FF2B5EF4-FFF2-40B4-BE49-F238E27FC236}">
              <a16:creationId xmlns:a16="http://schemas.microsoft.com/office/drawing/2014/main" id="{56111177-FC06-4818-A4B3-157A4A5C91C1}"/>
            </a:ext>
          </a:extLst>
        </xdr:cNvPr>
        <xdr:cNvCxnSpPr/>
      </xdr:nvCxnSpPr>
      <xdr:spPr>
        <a:xfrm>
          <a:off x="4546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5459</xdr:rowOff>
    </xdr:from>
    <xdr:ext cx="405111" cy="259045"/>
    <xdr:sp macro="" textlink="">
      <xdr:nvSpPr>
        <xdr:cNvPr id="405" name="【市民会館】&#10;有形固定資産減価償却率平均値テキスト">
          <a:extLst>
            <a:ext uri="{FF2B5EF4-FFF2-40B4-BE49-F238E27FC236}">
              <a16:creationId xmlns:a16="http://schemas.microsoft.com/office/drawing/2014/main" id="{2AE94E8B-09E7-4975-BD2A-D4396ACF9822}"/>
            </a:ext>
          </a:extLst>
        </xdr:cNvPr>
        <xdr:cNvSpPr txBox="1"/>
      </xdr:nvSpPr>
      <xdr:spPr>
        <a:xfrm>
          <a:off x="4673600" y="178362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27032</xdr:rowOff>
    </xdr:from>
    <xdr:to>
      <xdr:col>24</xdr:col>
      <xdr:colOff>114300</xdr:colOff>
      <xdr:row>104</xdr:row>
      <xdr:rowOff>128632</xdr:rowOff>
    </xdr:to>
    <xdr:sp macro="" textlink="">
      <xdr:nvSpPr>
        <xdr:cNvPr id="406" name="フローチャート: 判断 405">
          <a:extLst>
            <a:ext uri="{FF2B5EF4-FFF2-40B4-BE49-F238E27FC236}">
              <a16:creationId xmlns:a16="http://schemas.microsoft.com/office/drawing/2014/main" id="{60DCE92E-CE07-4BAC-9B55-9A196A857CDD}"/>
            </a:ext>
          </a:extLst>
        </xdr:cNvPr>
        <xdr:cNvSpPr/>
      </xdr:nvSpPr>
      <xdr:spPr>
        <a:xfrm>
          <a:off x="45847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64588</xdr:rowOff>
    </xdr:from>
    <xdr:to>
      <xdr:col>20</xdr:col>
      <xdr:colOff>38100</xdr:colOff>
      <xdr:row>104</xdr:row>
      <xdr:rowOff>166188</xdr:rowOff>
    </xdr:to>
    <xdr:sp macro="" textlink="">
      <xdr:nvSpPr>
        <xdr:cNvPr id="407" name="フローチャート: 判断 406">
          <a:extLst>
            <a:ext uri="{FF2B5EF4-FFF2-40B4-BE49-F238E27FC236}">
              <a16:creationId xmlns:a16="http://schemas.microsoft.com/office/drawing/2014/main" id="{3A4386FC-5EF4-4490-B873-2507605C3F51}"/>
            </a:ext>
          </a:extLst>
        </xdr:cNvPr>
        <xdr:cNvSpPr/>
      </xdr:nvSpPr>
      <xdr:spPr>
        <a:xfrm>
          <a:off x="3746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27032</xdr:rowOff>
    </xdr:from>
    <xdr:to>
      <xdr:col>15</xdr:col>
      <xdr:colOff>101600</xdr:colOff>
      <xdr:row>104</xdr:row>
      <xdr:rowOff>128632</xdr:rowOff>
    </xdr:to>
    <xdr:sp macro="" textlink="">
      <xdr:nvSpPr>
        <xdr:cNvPr id="408" name="フローチャート: 判断 407">
          <a:extLst>
            <a:ext uri="{FF2B5EF4-FFF2-40B4-BE49-F238E27FC236}">
              <a16:creationId xmlns:a16="http://schemas.microsoft.com/office/drawing/2014/main" id="{E16D255F-7989-4918-BBCB-6244D8CB4C96}"/>
            </a:ext>
          </a:extLst>
        </xdr:cNvPr>
        <xdr:cNvSpPr/>
      </xdr:nvSpPr>
      <xdr:spPr>
        <a:xfrm>
          <a:off x="28575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167458</xdr:rowOff>
    </xdr:from>
    <xdr:to>
      <xdr:col>10</xdr:col>
      <xdr:colOff>165100</xdr:colOff>
      <xdr:row>104</xdr:row>
      <xdr:rowOff>97608</xdr:rowOff>
    </xdr:to>
    <xdr:sp macro="" textlink="">
      <xdr:nvSpPr>
        <xdr:cNvPr id="409" name="フローチャート: 判断 408">
          <a:extLst>
            <a:ext uri="{FF2B5EF4-FFF2-40B4-BE49-F238E27FC236}">
              <a16:creationId xmlns:a16="http://schemas.microsoft.com/office/drawing/2014/main" id="{F969F59F-5B64-4E81-A622-CBA44B1EC7AD}"/>
            </a:ext>
          </a:extLst>
        </xdr:cNvPr>
        <xdr:cNvSpPr/>
      </xdr:nvSpPr>
      <xdr:spPr>
        <a:xfrm>
          <a:off x="19685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61323</xdr:rowOff>
    </xdr:from>
    <xdr:to>
      <xdr:col>6</xdr:col>
      <xdr:colOff>38100</xdr:colOff>
      <xdr:row>104</xdr:row>
      <xdr:rowOff>162923</xdr:rowOff>
    </xdr:to>
    <xdr:sp macro="" textlink="">
      <xdr:nvSpPr>
        <xdr:cNvPr id="410" name="フローチャート: 判断 409">
          <a:extLst>
            <a:ext uri="{FF2B5EF4-FFF2-40B4-BE49-F238E27FC236}">
              <a16:creationId xmlns:a16="http://schemas.microsoft.com/office/drawing/2014/main" id="{4E492A86-13EE-45D8-80D7-DEA926DA9DFA}"/>
            </a:ext>
          </a:extLst>
        </xdr:cNvPr>
        <xdr:cNvSpPr/>
      </xdr:nvSpPr>
      <xdr:spPr>
        <a:xfrm>
          <a:off x="1079500" y="1789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EEB07E6-55DC-42A8-B0EA-43BD42EB5CF1}"/>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2C188C41-FE4A-4445-91B6-A027E45F8852}"/>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AE73C0A7-6BE5-4C0B-94F8-5D372298FD1B}"/>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E61C214-A2A5-4C36-99CE-5F992AF6791B}"/>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2E60A554-B630-4DE5-850F-972771E72D3B}"/>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2539</xdr:rowOff>
    </xdr:from>
    <xdr:to>
      <xdr:col>24</xdr:col>
      <xdr:colOff>114300</xdr:colOff>
      <xdr:row>102</xdr:row>
      <xdr:rowOff>104139</xdr:rowOff>
    </xdr:to>
    <xdr:sp macro="" textlink="">
      <xdr:nvSpPr>
        <xdr:cNvPr id="416" name="楕円 415">
          <a:extLst>
            <a:ext uri="{FF2B5EF4-FFF2-40B4-BE49-F238E27FC236}">
              <a16:creationId xmlns:a16="http://schemas.microsoft.com/office/drawing/2014/main" id="{863B7262-DBAB-4C67-815C-EEF295AF0EAF}"/>
            </a:ext>
          </a:extLst>
        </xdr:cNvPr>
        <xdr:cNvSpPr/>
      </xdr:nvSpPr>
      <xdr:spPr>
        <a:xfrm>
          <a:off x="45847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25416</xdr:rowOff>
    </xdr:from>
    <xdr:ext cx="405111" cy="259045"/>
    <xdr:sp macro="" textlink="">
      <xdr:nvSpPr>
        <xdr:cNvPr id="417" name="【市民会館】&#10;有形固定資産減価償却率該当値テキスト">
          <a:extLst>
            <a:ext uri="{FF2B5EF4-FFF2-40B4-BE49-F238E27FC236}">
              <a16:creationId xmlns:a16="http://schemas.microsoft.com/office/drawing/2014/main" id="{E33ED4CD-556B-4B5C-95AD-01CE58AAB92E}"/>
            </a:ext>
          </a:extLst>
        </xdr:cNvPr>
        <xdr:cNvSpPr txBox="1"/>
      </xdr:nvSpPr>
      <xdr:spPr>
        <a:xfrm>
          <a:off x="4673600" y="1734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139700</xdr:rowOff>
    </xdr:from>
    <xdr:to>
      <xdr:col>20</xdr:col>
      <xdr:colOff>38100</xdr:colOff>
      <xdr:row>102</xdr:row>
      <xdr:rowOff>69850</xdr:rowOff>
    </xdr:to>
    <xdr:sp macro="" textlink="">
      <xdr:nvSpPr>
        <xdr:cNvPr id="418" name="楕円 417">
          <a:extLst>
            <a:ext uri="{FF2B5EF4-FFF2-40B4-BE49-F238E27FC236}">
              <a16:creationId xmlns:a16="http://schemas.microsoft.com/office/drawing/2014/main" id="{29A89025-C5C6-4242-906A-74E4E869073B}"/>
            </a:ext>
          </a:extLst>
        </xdr:cNvPr>
        <xdr:cNvSpPr/>
      </xdr:nvSpPr>
      <xdr:spPr>
        <a:xfrm>
          <a:off x="3746500" y="1745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19050</xdr:rowOff>
    </xdr:from>
    <xdr:to>
      <xdr:col>24</xdr:col>
      <xdr:colOff>63500</xdr:colOff>
      <xdr:row>102</xdr:row>
      <xdr:rowOff>53339</xdr:rowOff>
    </xdr:to>
    <xdr:cxnSp macro="">
      <xdr:nvCxnSpPr>
        <xdr:cNvPr id="419" name="直線コネクタ 418">
          <a:extLst>
            <a:ext uri="{FF2B5EF4-FFF2-40B4-BE49-F238E27FC236}">
              <a16:creationId xmlns:a16="http://schemas.microsoft.com/office/drawing/2014/main" id="{811FAD36-2660-4475-A68E-6B9F6776E4B3}"/>
            </a:ext>
          </a:extLst>
        </xdr:cNvPr>
        <xdr:cNvCxnSpPr/>
      </xdr:nvCxnSpPr>
      <xdr:spPr>
        <a:xfrm>
          <a:off x="3797300" y="1750695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107043</xdr:rowOff>
    </xdr:from>
    <xdr:to>
      <xdr:col>15</xdr:col>
      <xdr:colOff>101600</xdr:colOff>
      <xdr:row>102</xdr:row>
      <xdr:rowOff>37193</xdr:rowOff>
    </xdr:to>
    <xdr:sp macro="" textlink="">
      <xdr:nvSpPr>
        <xdr:cNvPr id="420" name="楕円 419">
          <a:extLst>
            <a:ext uri="{FF2B5EF4-FFF2-40B4-BE49-F238E27FC236}">
              <a16:creationId xmlns:a16="http://schemas.microsoft.com/office/drawing/2014/main" id="{5D83438F-B43E-4E31-9504-EF9ABB6A7F07}"/>
            </a:ext>
          </a:extLst>
        </xdr:cNvPr>
        <xdr:cNvSpPr/>
      </xdr:nvSpPr>
      <xdr:spPr>
        <a:xfrm>
          <a:off x="2857500" y="1742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157843</xdr:rowOff>
    </xdr:from>
    <xdr:to>
      <xdr:col>19</xdr:col>
      <xdr:colOff>177800</xdr:colOff>
      <xdr:row>102</xdr:row>
      <xdr:rowOff>19050</xdr:rowOff>
    </xdr:to>
    <xdr:cxnSp macro="">
      <xdr:nvCxnSpPr>
        <xdr:cNvPr id="421" name="直線コネクタ 420">
          <a:extLst>
            <a:ext uri="{FF2B5EF4-FFF2-40B4-BE49-F238E27FC236}">
              <a16:creationId xmlns:a16="http://schemas.microsoft.com/office/drawing/2014/main" id="{FB4FE3B1-965F-4509-A616-CB7CF8BBE1B3}"/>
            </a:ext>
          </a:extLst>
        </xdr:cNvPr>
        <xdr:cNvCxnSpPr/>
      </xdr:nvCxnSpPr>
      <xdr:spPr>
        <a:xfrm>
          <a:off x="2908300" y="1747429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74386</xdr:rowOff>
    </xdr:from>
    <xdr:to>
      <xdr:col>10</xdr:col>
      <xdr:colOff>165100</xdr:colOff>
      <xdr:row>102</xdr:row>
      <xdr:rowOff>4536</xdr:rowOff>
    </xdr:to>
    <xdr:sp macro="" textlink="">
      <xdr:nvSpPr>
        <xdr:cNvPr id="422" name="楕円 421">
          <a:extLst>
            <a:ext uri="{FF2B5EF4-FFF2-40B4-BE49-F238E27FC236}">
              <a16:creationId xmlns:a16="http://schemas.microsoft.com/office/drawing/2014/main" id="{A002E6E0-61F8-4336-9E87-65DE3BF50553}"/>
            </a:ext>
          </a:extLst>
        </xdr:cNvPr>
        <xdr:cNvSpPr/>
      </xdr:nvSpPr>
      <xdr:spPr>
        <a:xfrm>
          <a:off x="1968500" y="1739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125186</xdr:rowOff>
    </xdr:from>
    <xdr:to>
      <xdr:col>15</xdr:col>
      <xdr:colOff>50800</xdr:colOff>
      <xdr:row>101</xdr:row>
      <xdr:rowOff>157843</xdr:rowOff>
    </xdr:to>
    <xdr:cxnSp macro="">
      <xdr:nvCxnSpPr>
        <xdr:cNvPr id="423" name="直線コネクタ 422">
          <a:extLst>
            <a:ext uri="{FF2B5EF4-FFF2-40B4-BE49-F238E27FC236}">
              <a16:creationId xmlns:a16="http://schemas.microsoft.com/office/drawing/2014/main" id="{9725BB19-4BC4-4CA7-A8ED-4C482F97224B}"/>
            </a:ext>
          </a:extLst>
        </xdr:cNvPr>
        <xdr:cNvCxnSpPr/>
      </xdr:nvCxnSpPr>
      <xdr:spPr>
        <a:xfrm>
          <a:off x="2019300" y="1744163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30299</xdr:rowOff>
    </xdr:from>
    <xdr:to>
      <xdr:col>6</xdr:col>
      <xdr:colOff>38100</xdr:colOff>
      <xdr:row>101</xdr:row>
      <xdr:rowOff>131899</xdr:rowOff>
    </xdr:to>
    <xdr:sp macro="" textlink="">
      <xdr:nvSpPr>
        <xdr:cNvPr id="424" name="楕円 423">
          <a:extLst>
            <a:ext uri="{FF2B5EF4-FFF2-40B4-BE49-F238E27FC236}">
              <a16:creationId xmlns:a16="http://schemas.microsoft.com/office/drawing/2014/main" id="{E91E9594-D9CF-45AA-8DEA-50FA74699E20}"/>
            </a:ext>
          </a:extLst>
        </xdr:cNvPr>
        <xdr:cNvSpPr/>
      </xdr:nvSpPr>
      <xdr:spPr>
        <a:xfrm>
          <a:off x="1079500" y="1734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81099</xdr:rowOff>
    </xdr:from>
    <xdr:to>
      <xdr:col>10</xdr:col>
      <xdr:colOff>114300</xdr:colOff>
      <xdr:row>101</xdr:row>
      <xdr:rowOff>125186</xdr:rowOff>
    </xdr:to>
    <xdr:cxnSp macro="">
      <xdr:nvCxnSpPr>
        <xdr:cNvPr id="425" name="直線コネクタ 424">
          <a:extLst>
            <a:ext uri="{FF2B5EF4-FFF2-40B4-BE49-F238E27FC236}">
              <a16:creationId xmlns:a16="http://schemas.microsoft.com/office/drawing/2014/main" id="{96EF89B1-8E74-4BD8-91B9-A49B6BFE01BE}"/>
            </a:ext>
          </a:extLst>
        </xdr:cNvPr>
        <xdr:cNvCxnSpPr/>
      </xdr:nvCxnSpPr>
      <xdr:spPr>
        <a:xfrm>
          <a:off x="1130300" y="1739754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157315</xdr:rowOff>
    </xdr:from>
    <xdr:ext cx="405111" cy="259045"/>
    <xdr:sp macro="" textlink="">
      <xdr:nvSpPr>
        <xdr:cNvPr id="426" name="n_1aveValue【市民会館】&#10;有形固定資産減価償却率">
          <a:extLst>
            <a:ext uri="{FF2B5EF4-FFF2-40B4-BE49-F238E27FC236}">
              <a16:creationId xmlns:a16="http://schemas.microsoft.com/office/drawing/2014/main" id="{0D515F8E-3DCC-4138-B8B5-B750508AC40D}"/>
            </a:ext>
          </a:extLst>
        </xdr:cNvPr>
        <xdr:cNvSpPr txBox="1"/>
      </xdr:nvSpPr>
      <xdr:spPr>
        <a:xfrm>
          <a:off x="35820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119759</xdr:rowOff>
    </xdr:from>
    <xdr:ext cx="405111" cy="259045"/>
    <xdr:sp macro="" textlink="">
      <xdr:nvSpPr>
        <xdr:cNvPr id="427" name="n_2aveValue【市民会館】&#10;有形固定資産減価償却率">
          <a:extLst>
            <a:ext uri="{FF2B5EF4-FFF2-40B4-BE49-F238E27FC236}">
              <a16:creationId xmlns:a16="http://schemas.microsoft.com/office/drawing/2014/main" id="{08C036B5-DC1D-4A67-B528-9C83FCDD0B6C}"/>
            </a:ext>
          </a:extLst>
        </xdr:cNvPr>
        <xdr:cNvSpPr txBox="1"/>
      </xdr:nvSpPr>
      <xdr:spPr>
        <a:xfrm>
          <a:off x="2705744" y="1795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88735</xdr:rowOff>
    </xdr:from>
    <xdr:ext cx="405111" cy="259045"/>
    <xdr:sp macro="" textlink="">
      <xdr:nvSpPr>
        <xdr:cNvPr id="428" name="n_3aveValue【市民会館】&#10;有形固定資産減価償却率">
          <a:extLst>
            <a:ext uri="{FF2B5EF4-FFF2-40B4-BE49-F238E27FC236}">
              <a16:creationId xmlns:a16="http://schemas.microsoft.com/office/drawing/2014/main" id="{3B62BDDB-6865-46ED-B2D9-5CD77BE5B3A3}"/>
            </a:ext>
          </a:extLst>
        </xdr:cNvPr>
        <xdr:cNvSpPr txBox="1"/>
      </xdr:nvSpPr>
      <xdr:spPr>
        <a:xfrm>
          <a:off x="1816744" y="1791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154050</xdr:rowOff>
    </xdr:from>
    <xdr:ext cx="405111" cy="259045"/>
    <xdr:sp macro="" textlink="">
      <xdr:nvSpPr>
        <xdr:cNvPr id="429" name="n_4aveValue【市民会館】&#10;有形固定資産減価償却率">
          <a:extLst>
            <a:ext uri="{FF2B5EF4-FFF2-40B4-BE49-F238E27FC236}">
              <a16:creationId xmlns:a16="http://schemas.microsoft.com/office/drawing/2014/main" id="{AE5E6F30-59DA-4342-8759-A2009C983D39}"/>
            </a:ext>
          </a:extLst>
        </xdr:cNvPr>
        <xdr:cNvSpPr txBox="1"/>
      </xdr:nvSpPr>
      <xdr:spPr>
        <a:xfrm>
          <a:off x="927744" y="1798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86377</xdr:rowOff>
    </xdr:from>
    <xdr:ext cx="405111" cy="259045"/>
    <xdr:sp macro="" textlink="">
      <xdr:nvSpPr>
        <xdr:cNvPr id="430" name="n_1mainValue【市民会館】&#10;有形固定資産減価償却率">
          <a:extLst>
            <a:ext uri="{FF2B5EF4-FFF2-40B4-BE49-F238E27FC236}">
              <a16:creationId xmlns:a16="http://schemas.microsoft.com/office/drawing/2014/main" id="{27F65897-D66B-4D44-932B-ADB4A1B731E9}"/>
            </a:ext>
          </a:extLst>
        </xdr:cNvPr>
        <xdr:cNvSpPr txBox="1"/>
      </xdr:nvSpPr>
      <xdr:spPr>
        <a:xfrm>
          <a:off x="3582044" y="1723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53720</xdr:rowOff>
    </xdr:from>
    <xdr:ext cx="405111" cy="259045"/>
    <xdr:sp macro="" textlink="">
      <xdr:nvSpPr>
        <xdr:cNvPr id="431" name="n_2mainValue【市民会館】&#10;有形固定資産減価償却率">
          <a:extLst>
            <a:ext uri="{FF2B5EF4-FFF2-40B4-BE49-F238E27FC236}">
              <a16:creationId xmlns:a16="http://schemas.microsoft.com/office/drawing/2014/main" id="{B7C10176-0C79-4A67-A48D-D8F4FF83C28C}"/>
            </a:ext>
          </a:extLst>
        </xdr:cNvPr>
        <xdr:cNvSpPr txBox="1"/>
      </xdr:nvSpPr>
      <xdr:spPr>
        <a:xfrm>
          <a:off x="2705744" y="17198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21063</xdr:rowOff>
    </xdr:from>
    <xdr:ext cx="405111" cy="259045"/>
    <xdr:sp macro="" textlink="">
      <xdr:nvSpPr>
        <xdr:cNvPr id="432" name="n_3mainValue【市民会館】&#10;有形固定資産減価償却率">
          <a:extLst>
            <a:ext uri="{FF2B5EF4-FFF2-40B4-BE49-F238E27FC236}">
              <a16:creationId xmlns:a16="http://schemas.microsoft.com/office/drawing/2014/main" id="{D5B512BF-46DA-476F-B446-A84361B8AEDA}"/>
            </a:ext>
          </a:extLst>
        </xdr:cNvPr>
        <xdr:cNvSpPr txBox="1"/>
      </xdr:nvSpPr>
      <xdr:spPr>
        <a:xfrm>
          <a:off x="1816744" y="1716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148426</xdr:rowOff>
    </xdr:from>
    <xdr:ext cx="405111" cy="259045"/>
    <xdr:sp macro="" textlink="">
      <xdr:nvSpPr>
        <xdr:cNvPr id="433" name="n_4mainValue【市民会館】&#10;有形固定資産減価償却率">
          <a:extLst>
            <a:ext uri="{FF2B5EF4-FFF2-40B4-BE49-F238E27FC236}">
              <a16:creationId xmlns:a16="http://schemas.microsoft.com/office/drawing/2014/main" id="{5B8C7F5A-4C73-46CA-96C3-269B96009925}"/>
            </a:ext>
          </a:extLst>
        </xdr:cNvPr>
        <xdr:cNvSpPr txBox="1"/>
      </xdr:nvSpPr>
      <xdr:spPr>
        <a:xfrm>
          <a:off x="927744" y="17121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a:extLst>
            <a:ext uri="{FF2B5EF4-FFF2-40B4-BE49-F238E27FC236}">
              <a16:creationId xmlns:a16="http://schemas.microsoft.com/office/drawing/2014/main" id="{7770D211-A58B-46A4-AF9A-E2128E11B3D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a:extLst>
            <a:ext uri="{FF2B5EF4-FFF2-40B4-BE49-F238E27FC236}">
              <a16:creationId xmlns:a16="http://schemas.microsoft.com/office/drawing/2014/main" id="{FEFCC2D7-8796-479C-9532-48B0C663E57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a:extLst>
            <a:ext uri="{FF2B5EF4-FFF2-40B4-BE49-F238E27FC236}">
              <a16:creationId xmlns:a16="http://schemas.microsoft.com/office/drawing/2014/main" id="{1D40C2EF-442C-4B35-BA86-832A7AB2DF8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a:extLst>
            <a:ext uri="{FF2B5EF4-FFF2-40B4-BE49-F238E27FC236}">
              <a16:creationId xmlns:a16="http://schemas.microsoft.com/office/drawing/2014/main" id="{FAB3C70E-D3FA-4E58-92CC-3A8EC1F3EF7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a:extLst>
            <a:ext uri="{FF2B5EF4-FFF2-40B4-BE49-F238E27FC236}">
              <a16:creationId xmlns:a16="http://schemas.microsoft.com/office/drawing/2014/main" id="{823FCA6A-5866-46D8-A852-3F0545F67FD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a:extLst>
            <a:ext uri="{FF2B5EF4-FFF2-40B4-BE49-F238E27FC236}">
              <a16:creationId xmlns:a16="http://schemas.microsoft.com/office/drawing/2014/main" id="{1AF49080-693E-4A98-8556-F1C17973C9D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a:extLst>
            <a:ext uri="{FF2B5EF4-FFF2-40B4-BE49-F238E27FC236}">
              <a16:creationId xmlns:a16="http://schemas.microsoft.com/office/drawing/2014/main" id="{961E6E0E-76F2-40D7-8968-48B15DC6725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a:extLst>
            <a:ext uri="{FF2B5EF4-FFF2-40B4-BE49-F238E27FC236}">
              <a16:creationId xmlns:a16="http://schemas.microsoft.com/office/drawing/2014/main" id="{115D9A9A-0706-407A-A3F5-B00B53170A34}"/>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a:extLst>
            <a:ext uri="{FF2B5EF4-FFF2-40B4-BE49-F238E27FC236}">
              <a16:creationId xmlns:a16="http://schemas.microsoft.com/office/drawing/2014/main" id="{923CD10A-2382-42E6-A2B4-B6E58982CAB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a:extLst>
            <a:ext uri="{FF2B5EF4-FFF2-40B4-BE49-F238E27FC236}">
              <a16:creationId xmlns:a16="http://schemas.microsoft.com/office/drawing/2014/main" id="{0AE8985D-309F-464F-B45D-A4684D543C58}"/>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4" name="直線コネクタ 443">
          <a:extLst>
            <a:ext uri="{FF2B5EF4-FFF2-40B4-BE49-F238E27FC236}">
              <a16:creationId xmlns:a16="http://schemas.microsoft.com/office/drawing/2014/main" id="{B5D61DF5-DE0B-48AE-A031-62BBDF733C8F}"/>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5" name="テキスト ボックス 444">
          <a:extLst>
            <a:ext uri="{FF2B5EF4-FFF2-40B4-BE49-F238E27FC236}">
              <a16:creationId xmlns:a16="http://schemas.microsoft.com/office/drawing/2014/main" id="{7792CE31-091D-4B0C-B156-D6280E458C20}"/>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a:extLst>
            <a:ext uri="{FF2B5EF4-FFF2-40B4-BE49-F238E27FC236}">
              <a16:creationId xmlns:a16="http://schemas.microsoft.com/office/drawing/2014/main" id="{900A7D92-805B-4365-9732-301916E33023}"/>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7" name="テキスト ボックス 446">
          <a:extLst>
            <a:ext uri="{FF2B5EF4-FFF2-40B4-BE49-F238E27FC236}">
              <a16:creationId xmlns:a16="http://schemas.microsoft.com/office/drawing/2014/main" id="{DDE86432-DB51-4EA3-B1E8-680D06AE054F}"/>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8" name="直線コネクタ 447">
          <a:extLst>
            <a:ext uri="{FF2B5EF4-FFF2-40B4-BE49-F238E27FC236}">
              <a16:creationId xmlns:a16="http://schemas.microsoft.com/office/drawing/2014/main" id="{48C28816-07CA-4E4E-9A27-A1F2D232CE67}"/>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9" name="テキスト ボックス 448">
          <a:extLst>
            <a:ext uri="{FF2B5EF4-FFF2-40B4-BE49-F238E27FC236}">
              <a16:creationId xmlns:a16="http://schemas.microsoft.com/office/drawing/2014/main" id="{7D57CAAE-3C8E-44B9-A645-BC2877E104FF}"/>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a:extLst>
            <a:ext uri="{FF2B5EF4-FFF2-40B4-BE49-F238E27FC236}">
              <a16:creationId xmlns:a16="http://schemas.microsoft.com/office/drawing/2014/main" id="{0BB1314B-3C40-4AB3-92B9-CF4F145DD6C8}"/>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1" name="テキスト ボックス 450">
          <a:extLst>
            <a:ext uri="{FF2B5EF4-FFF2-40B4-BE49-F238E27FC236}">
              <a16:creationId xmlns:a16="http://schemas.microsoft.com/office/drawing/2014/main" id="{B5854CE2-7C53-4F20-BD05-2FB51A07DF0C}"/>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市民会館】&#10;一人当たり面積グラフ枠">
          <a:extLst>
            <a:ext uri="{FF2B5EF4-FFF2-40B4-BE49-F238E27FC236}">
              <a16:creationId xmlns:a16="http://schemas.microsoft.com/office/drawing/2014/main" id="{90C94875-78FA-48F0-83BD-F205E17448D5}"/>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53" name="直線コネクタ 452">
          <a:extLst>
            <a:ext uri="{FF2B5EF4-FFF2-40B4-BE49-F238E27FC236}">
              <a16:creationId xmlns:a16="http://schemas.microsoft.com/office/drawing/2014/main" id="{347D7A2E-6166-44BD-B34B-25E086AE92E0}"/>
            </a:ext>
          </a:extLst>
        </xdr:cNvPr>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4" name="【市民会館】&#10;一人当たり面積最小値テキスト">
          <a:extLst>
            <a:ext uri="{FF2B5EF4-FFF2-40B4-BE49-F238E27FC236}">
              <a16:creationId xmlns:a16="http://schemas.microsoft.com/office/drawing/2014/main" id="{2E68EAC1-BDB5-49B9-8B46-FC5F422A35A3}"/>
            </a:ext>
          </a:extLst>
        </xdr:cNvPr>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5" name="直線コネクタ 454">
          <a:extLst>
            <a:ext uri="{FF2B5EF4-FFF2-40B4-BE49-F238E27FC236}">
              <a16:creationId xmlns:a16="http://schemas.microsoft.com/office/drawing/2014/main" id="{936F5BF9-4B5E-41C3-9580-AE58CABD90EF}"/>
            </a:ext>
          </a:extLst>
        </xdr:cNvPr>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56" name="【市民会館】&#10;一人当たり面積最大値テキスト">
          <a:extLst>
            <a:ext uri="{FF2B5EF4-FFF2-40B4-BE49-F238E27FC236}">
              <a16:creationId xmlns:a16="http://schemas.microsoft.com/office/drawing/2014/main" id="{A510F86B-EAE4-4D7C-897C-C4054540383E}"/>
            </a:ext>
          </a:extLst>
        </xdr:cNvPr>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57" name="直線コネクタ 456">
          <a:extLst>
            <a:ext uri="{FF2B5EF4-FFF2-40B4-BE49-F238E27FC236}">
              <a16:creationId xmlns:a16="http://schemas.microsoft.com/office/drawing/2014/main" id="{E335F94B-06AE-4C95-BAF1-CF0021E71369}"/>
            </a:ext>
          </a:extLst>
        </xdr:cNvPr>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158132</xdr:rowOff>
    </xdr:from>
    <xdr:ext cx="469744" cy="259045"/>
    <xdr:sp macro="" textlink="">
      <xdr:nvSpPr>
        <xdr:cNvPr id="458" name="【市民会館】&#10;一人当たり面積平均値テキスト">
          <a:extLst>
            <a:ext uri="{FF2B5EF4-FFF2-40B4-BE49-F238E27FC236}">
              <a16:creationId xmlns:a16="http://schemas.microsoft.com/office/drawing/2014/main" id="{C4FD1552-BEFF-4977-9036-70903A619D43}"/>
            </a:ext>
          </a:extLst>
        </xdr:cNvPr>
        <xdr:cNvSpPr txBox="1"/>
      </xdr:nvSpPr>
      <xdr:spPr>
        <a:xfrm>
          <a:off x="10515600" y="17988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59" name="フローチャート: 判断 458">
          <a:extLst>
            <a:ext uri="{FF2B5EF4-FFF2-40B4-BE49-F238E27FC236}">
              <a16:creationId xmlns:a16="http://schemas.microsoft.com/office/drawing/2014/main" id="{63D7B005-C674-4A05-A47F-8298DC70B53A}"/>
            </a:ext>
          </a:extLst>
        </xdr:cNvPr>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19686</xdr:rowOff>
    </xdr:from>
    <xdr:to>
      <xdr:col>50</xdr:col>
      <xdr:colOff>165100</xdr:colOff>
      <xdr:row>105</xdr:row>
      <xdr:rowOff>121286</xdr:rowOff>
    </xdr:to>
    <xdr:sp macro="" textlink="">
      <xdr:nvSpPr>
        <xdr:cNvPr id="460" name="フローチャート: 判断 459">
          <a:extLst>
            <a:ext uri="{FF2B5EF4-FFF2-40B4-BE49-F238E27FC236}">
              <a16:creationId xmlns:a16="http://schemas.microsoft.com/office/drawing/2014/main" id="{ADC2C451-1897-47AD-80F7-2384F270E4E2}"/>
            </a:ext>
          </a:extLst>
        </xdr:cNvPr>
        <xdr:cNvSpPr/>
      </xdr:nvSpPr>
      <xdr:spPr>
        <a:xfrm>
          <a:off x="9588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461" name="フローチャート: 判断 460">
          <a:extLst>
            <a:ext uri="{FF2B5EF4-FFF2-40B4-BE49-F238E27FC236}">
              <a16:creationId xmlns:a16="http://schemas.microsoft.com/office/drawing/2014/main" id="{1C74D1C3-5FA8-44D8-AF23-930F38AEEA69}"/>
            </a:ext>
          </a:extLst>
        </xdr:cNvPr>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xdr:rowOff>
    </xdr:from>
    <xdr:to>
      <xdr:col>41</xdr:col>
      <xdr:colOff>101600</xdr:colOff>
      <xdr:row>105</xdr:row>
      <xdr:rowOff>109855</xdr:rowOff>
    </xdr:to>
    <xdr:sp macro="" textlink="">
      <xdr:nvSpPr>
        <xdr:cNvPr id="462" name="フローチャート: 判断 461">
          <a:extLst>
            <a:ext uri="{FF2B5EF4-FFF2-40B4-BE49-F238E27FC236}">
              <a16:creationId xmlns:a16="http://schemas.microsoft.com/office/drawing/2014/main" id="{4135CB5D-E01F-4437-8BAE-BE8D0DAD6A26}"/>
            </a:ext>
          </a:extLst>
        </xdr:cNvPr>
        <xdr:cNvSpPr/>
      </xdr:nvSpPr>
      <xdr:spPr>
        <a:xfrm>
          <a:off x="7810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19686</xdr:rowOff>
    </xdr:from>
    <xdr:to>
      <xdr:col>36</xdr:col>
      <xdr:colOff>165100</xdr:colOff>
      <xdr:row>105</xdr:row>
      <xdr:rowOff>121286</xdr:rowOff>
    </xdr:to>
    <xdr:sp macro="" textlink="">
      <xdr:nvSpPr>
        <xdr:cNvPr id="463" name="フローチャート: 判断 462">
          <a:extLst>
            <a:ext uri="{FF2B5EF4-FFF2-40B4-BE49-F238E27FC236}">
              <a16:creationId xmlns:a16="http://schemas.microsoft.com/office/drawing/2014/main" id="{E46BAB4E-BD89-4BEE-BF72-DD771B2F3A05}"/>
            </a:ext>
          </a:extLst>
        </xdr:cNvPr>
        <xdr:cNvSpPr/>
      </xdr:nvSpPr>
      <xdr:spPr>
        <a:xfrm>
          <a:off x="6921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BD2E48A-859A-4314-939F-9A9BA8377E03}"/>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92341F9A-3483-4B41-A743-B68DE4623C47}"/>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7D60C2A3-075D-4CEE-AEA5-C25E87032D1F}"/>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291180F9-740F-45B5-99C4-C30E04A4CCA1}"/>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25D22433-C7B1-4B61-BAC2-4453EEC984CF}"/>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151130</xdr:rowOff>
    </xdr:from>
    <xdr:to>
      <xdr:col>55</xdr:col>
      <xdr:colOff>50800</xdr:colOff>
      <xdr:row>102</xdr:row>
      <xdr:rowOff>81280</xdr:rowOff>
    </xdr:to>
    <xdr:sp macro="" textlink="">
      <xdr:nvSpPr>
        <xdr:cNvPr id="469" name="楕円 468">
          <a:extLst>
            <a:ext uri="{FF2B5EF4-FFF2-40B4-BE49-F238E27FC236}">
              <a16:creationId xmlns:a16="http://schemas.microsoft.com/office/drawing/2014/main" id="{6053BA3B-19A8-43D9-952E-05322FB3635E}"/>
            </a:ext>
          </a:extLst>
        </xdr:cNvPr>
        <xdr:cNvSpPr/>
      </xdr:nvSpPr>
      <xdr:spPr>
        <a:xfrm>
          <a:off x="10426700" y="174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2557</xdr:rowOff>
    </xdr:from>
    <xdr:ext cx="469744" cy="259045"/>
    <xdr:sp macro="" textlink="">
      <xdr:nvSpPr>
        <xdr:cNvPr id="470" name="【市民会館】&#10;一人当たり面積該当値テキスト">
          <a:extLst>
            <a:ext uri="{FF2B5EF4-FFF2-40B4-BE49-F238E27FC236}">
              <a16:creationId xmlns:a16="http://schemas.microsoft.com/office/drawing/2014/main" id="{034EF682-3719-4A87-814A-2ED169FBB50A}"/>
            </a:ext>
          </a:extLst>
        </xdr:cNvPr>
        <xdr:cNvSpPr txBox="1"/>
      </xdr:nvSpPr>
      <xdr:spPr>
        <a:xfrm>
          <a:off x="10515600" y="1731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151130</xdr:rowOff>
    </xdr:from>
    <xdr:to>
      <xdr:col>50</xdr:col>
      <xdr:colOff>165100</xdr:colOff>
      <xdr:row>102</xdr:row>
      <xdr:rowOff>81280</xdr:rowOff>
    </xdr:to>
    <xdr:sp macro="" textlink="">
      <xdr:nvSpPr>
        <xdr:cNvPr id="471" name="楕円 470">
          <a:extLst>
            <a:ext uri="{FF2B5EF4-FFF2-40B4-BE49-F238E27FC236}">
              <a16:creationId xmlns:a16="http://schemas.microsoft.com/office/drawing/2014/main" id="{AC8919DC-3030-4CBC-B551-5DF8EA57BA33}"/>
            </a:ext>
          </a:extLst>
        </xdr:cNvPr>
        <xdr:cNvSpPr/>
      </xdr:nvSpPr>
      <xdr:spPr>
        <a:xfrm>
          <a:off x="9588500" y="174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30480</xdr:rowOff>
    </xdr:from>
    <xdr:to>
      <xdr:col>55</xdr:col>
      <xdr:colOff>0</xdr:colOff>
      <xdr:row>102</xdr:row>
      <xdr:rowOff>30480</xdr:rowOff>
    </xdr:to>
    <xdr:cxnSp macro="">
      <xdr:nvCxnSpPr>
        <xdr:cNvPr id="472" name="直線コネクタ 471">
          <a:extLst>
            <a:ext uri="{FF2B5EF4-FFF2-40B4-BE49-F238E27FC236}">
              <a16:creationId xmlns:a16="http://schemas.microsoft.com/office/drawing/2014/main" id="{5A126C38-81DF-4F0E-A5F8-64A19B2AF272}"/>
            </a:ext>
          </a:extLst>
        </xdr:cNvPr>
        <xdr:cNvCxnSpPr/>
      </xdr:nvCxnSpPr>
      <xdr:spPr>
        <a:xfrm>
          <a:off x="9639300" y="17518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151130</xdr:rowOff>
    </xdr:from>
    <xdr:to>
      <xdr:col>46</xdr:col>
      <xdr:colOff>38100</xdr:colOff>
      <xdr:row>102</xdr:row>
      <xdr:rowOff>81280</xdr:rowOff>
    </xdr:to>
    <xdr:sp macro="" textlink="">
      <xdr:nvSpPr>
        <xdr:cNvPr id="473" name="楕円 472">
          <a:extLst>
            <a:ext uri="{FF2B5EF4-FFF2-40B4-BE49-F238E27FC236}">
              <a16:creationId xmlns:a16="http://schemas.microsoft.com/office/drawing/2014/main" id="{134E616F-BFCB-402B-94FB-3F2201F5EB16}"/>
            </a:ext>
          </a:extLst>
        </xdr:cNvPr>
        <xdr:cNvSpPr/>
      </xdr:nvSpPr>
      <xdr:spPr>
        <a:xfrm>
          <a:off x="8699500" y="174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30480</xdr:rowOff>
    </xdr:from>
    <xdr:to>
      <xdr:col>50</xdr:col>
      <xdr:colOff>114300</xdr:colOff>
      <xdr:row>102</xdr:row>
      <xdr:rowOff>30480</xdr:rowOff>
    </xdr:to>
    <xdr:cxnSp macro="">
      <xdr:nvCxnSpPr>
        <xdr:cNvPr id="474" name="直線コネクタ 473">
          <a:extLst>
            <a:ext uri="{FF2B5EF4-FFF2-40B4-BE49-F238E27FC236}">
              <a16:creationId xmlns:a16="http://schemas.microsoft.com/office/drawing/2014/main" id="{7974E876-D082-483B-9B86-B0631DAAEF3D}"/>
            </a:ext>
          </a:extLst>
        </xdr:cNvPr>
        <xdr:cNvCxnSpPr/>
      </xdr:nvCxnSpPr>
      <xdr:spPr>
        <a:xfrm>
          <a:off x="8750300" y="17518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145414</xdr:rowOff>
    </xdr:from>
    <xdr:to>
      <xdr:col>41</xdr:col>
      <xdr:colOff>101600</xdr:colOff>
      <xdr:row>102</xdr:row>
      <xdr:rowOff>75564</xdr:rowOff>
    </xdr:to>
    <xdr:sp macro="" textlink="">
      <xdr:nvSpPr>
        <xdr:cNvPr id="475" name="楕円 474">
          <a:extLst>
            <a:ext uri="{FF2B5EF4-FFF2-40B4-BE49-F238E27FC236}">
              <a16:creationId xmlns:a16="http://schemas.microsoft.com/office/drawing/2014/main" id="{12B34821-76C3-4C8F-A87B-A6D6D58962A6}"/>
            </a:ext>
          </a:extLst>
        </xdr:cNvPr>
        <xdr:cNvSpPr/>
      </xdr:nvSpPr>
      <xdr:spPr>
        <a:xfrm>
          <a:off x="7810500" y="1746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24764</xdr:rowOff>
    </xdr:from>
    <xdr:to>
      <xdr:col>45</xdr:col>
      <xdr:colOff>177800</xdr:colOff>
      <xdr:row>102</xdr:row>
      <xdr:rowOff>30480</xdr:rowOff>
    </xdr:to>
    <xdr:cxnSp macro="">
      <xdr:nvCxnSpPr>
        <xdr:cNvPr id="476" name="直線コネクタ 475">
          <a:extLst>
            <a:ext uri="{FF2B5EF4-FFF2-40B4-BE49-F238E27FC236}">
              <a16:creationId xmlns:a16="http://schemas.microsoft.com/office/drawing/2014/main" id="{CECCDC81-8F9E-4B42-9364-5B19FE7A3160}"/>
            </a:ext>
          </a:extLst>
        </xdr:cNvPr>
        <xdr:cNvCxnSpPr/>
      </xdr:nvCxnSpPr>
      <xdr:spPr>
        <a:xfrm>
          <a:off x="7861300" y="1751266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8255</xdr:rowOff>
    </xdr:from>
    <xdr:to>
      <xdr:col>36</xdr:col>
      <xdr:colOff>165100</xdr:colOff>
      <xdr:row>102</xdr:row>
      <xdr:rowOff>109855</xdr:rowOff>
    </xdr:to>
    <xdr:sp macro="" textlink="">
      <xdr:nvSpPr>
        <xdr:cNvPr id="477" name="楕円 476">
          <a:extLst>
            <a:ext uri="{FF2B5EF4-FFF2-40B4-BE49-F238E27FC236}">
              <a16:creationId xmlns:a16="http://schemas.microsoft.com/office/drawing/2014/main" id="{12BD82FB-6FDF-4FBC-8D04-D1BDD361F399}"/>
            </a:ext>
          </a:extLst>
        </xdr:cNvPr>
        <xdr:cNvSpPr/>
      </xdr:nvSpPr>
      <xdr:spPr>
        <a:xfrm>
          <a:off x="6921500" y="1749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102</xdr:row>
      <xdr:rowOff>24764</xdr:rowOff>
    </xdr:from>
    <xdr:to>
      <xdr:col>41</xdr:col>
      <xdr:colOff>50800</xdr:colOff>
      <xdr:row>102</xdr:row>
      <xdr:rowOff>59055</xdr:rowOff>
    </xdr:to>
    <xdr:cxnSp macro="">
      <xdr:nvCxnSpPr>
        <xdr:cNvPr id="478" name="直線コネクタ 477">
          <a:extLst>
            <a:ext uri="{FF2B5EF4-FFF2-40B4-BE49-F238E27FC236}">
              <a16:creationId xmlns:a16="http://schemas.microsoft.com/office/drawing/2014/main" id="{F865E445-9E81-415C-93D5-3C9178F8FEBE}"/>
            </a:ext>
          </a:extLst>
        </xdr:cNvPr>
        <xdr:cNvCxnSpPr/>
      </xdr:nvCxnSpPr>
      <xdr:spPr>
        <a:xfrm flipV="1">
          <a:off x="6972300" y="1751266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112413</xdr:rowOff>
    </xdr:from>
    <xdr:ext cx="469744" cy="259045"/>
    <xdr:sp macro="" textlink="">
      <xdr:nvSpPr>
        <xdr:cNvPr id="479" name="n_1aveValue【市民会館】&#10;一人当たり面積">
          <a:extLst>
            <a:ext uri="{FF2B5EF4-FFF2-40B4-BE49-F238E27FC236}">
              <a16:creationId xmlns:a16="http://schemas.microsoft.com/office/drawing/2014/main" id="{2A71771C-D266-4652-AF13-D3185BEE81A0}"/>
            </a:ext>
          </a:extLst>
        </xdr:cNvPr>
        <xdr:cNvSpPr txBox="1"/>
      </xdr:nvSpPr>
      <xdr:spPr>
        <a:xfrm>
          <a:off x="9391727" y="1811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100982</xdr:rowOff>
    </xdr:from>
    <xdr:ext cx="469744" cy="259045"/>
    <xdr:sp macro="" textlink="">
      <xdr:nvSpPr>
        <xdr:cNvPr id="480" name="n_2aveValue【市民会館】&#10;一人当たり面積">
          <a:extLst>
            <a:ext uri="{FF2B5EF4-FFF2-40B4-BE49-F238E27FC236}">
              <a16:creationId xmlns:a16="http://schemas.microsoft.com/office/drawing/2014/main" id="{2E938974-741A-4648-8D8B-1C1D8EDF2ACD}"/>
            </a:ext>
          </a:extLst>
        </xdr:cNvPr>
        <xdr:cNvSpPr txBox="1"/>
      </xdr:nvSpPr>
      <xdr:spPr>
        <a:xfrm>
          <a:off x="8515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100982</xdr:rowOff>
    </xdr:from>
    <xdr:ext cx="469744" cy="259045"/>
    <xdr:sp macro="" textlink="">
      <xdr:nvSpPr>
        <xdr:cNvPr id="481" name="n_3aveValue【市民会館】&#10;一人当たり面積">
          <a:extLst>
            <a:ext uri="{FF2B5EF4-FFF2-40B4-BE49-F238E27FC236}">
              <a16:creationId xmlns:a16="http://schemas.microsoft.com/office/drawing/2014/main" id="{75DE4234-BA6C-40D0-AA65-4D6EA7A413BC}"/>
            </a:ext>
          </a:extLst>
        </xdr:cNvPr>
        <xdr:cNvSpPr txBox="1"/>
      </xdr:nvSpPr>
      <xdr:spPr>
        <a:xfrm>
          <a:off x="7626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112413</xdr:rowOff>
    </xdr:from>
    <xdr:ext cx="469744" cy="259045"/>
    <xdr:sp macro="" textlink="">
      <xdr:nvSpPr>
        <xdr:cNvPr id="482" name="n_4aveValue【市民会館】&#10;一人当たり面積">
          <a:extLst>
            <a:ext uri="{FF2B5EF4-FFF2-40B4-BE49-F238E27FC236}">
              <a16:creationId xmlns:a16="http://schemas.microsoft.com/office/drawing/2014/main" id="{3A7C24BB-94E0-4687-863A-426A7305BD18}"/>
            </a:ext>
          </a:extLst>
        </xdr:cNvPr>
        <xdr:cNvSpPr txBox="1"/>
      </xdr:nvSpPr>
      <xdr:spPr>
        <a:xfrm>
          <a:off x="6737427" y="1811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97807</xdr:rowOff>
    </xdr:from>
    <xdr:ext cx="469744" cy="259045"/>
    <xdr:sp macro="" textlink="">
      <xdr:nvSpPr>
        <xdr:cNvPr id="483" name="n_1mainValue【市民会館】&#10;一人当たり面積">
          <a:extLst>
            <a:ext uri="{FF2B5EF4-FFF2-40B4-BE49-F238E27FC236}">
              <a16:creationId xmlns:a16="http://schemas.microsoft.com/office/drawing/2014/main" id="{9748FE2E-8546-4F4C-9527-7DCEFE547923}"/>
            </a:ext>
          </a:extLst>
        </xdr:cNvPr>
        <xdr:cNvSpPr txBox="1"/>
      </xdr:nvSpPr>
      <xdr:spPr>
        <a:xfrm>
          <a:off x="9391727" y="1724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97807</xdr:rowOff>
    </xdr:from>
    <xdr:ext cx="469744" cy="259045"/>
    <xdr:sp macro="" textlink="">
      <xdr:nvSpPr>
        <xdr:cNvPr id="484" name="n_2mainValue【市民会館】&#10;一人当たり面積">
          <a:extLst>
            <a:ext uri="{FF2B5EF4-FFF2-40B4-BE49-F238E27FC236}">
              <a16:creationId xmlns:a16="http://schemas.microsoft.com/office/drawing/2014/main" id="{3E4F7388-8868-46FA-A17A-9650ADCB382B}"/>
            </a:ext>
          </a:extLst>
        </xdr:cNvPr>
        <xdr:cNvSpPr txBox="1"/>
      </xdr:nvSpPr>
      <xdr:spPr>
        <a:xfrm>
          <a:off x="8515427" y="1724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92091</xdr:rowOff>
    </xdr:from>
    <xdr:ext cx="469744" cy="259045"/>
    <xdr:sp macro="" textlink="">
      <xdr:nvSpPr>
        <xdr:cNvPr id="485" name="n_3mainValue【市民会館】&#10;一人当たり面積">
          <a:extLst>
            <a:ext uri="{FF2B5EF4-FFF2-40B4-BE49-F238E27FC236}">
              <a16:creationId xmlns:a16="http://schemas.microsoft.com/office/drawing/2014/main" id="{C6DEEA15-E85A-4474-B76C-9EF2D1379771}"/>
            </a:ext>
          </a:extLst>
        </xdr:cNvPr>
        <xdr:cNvSpPr txBox="1"/>
      </xdr:nvSpPr>
      <xdr:spPr>
        <a:xfrm>
          <a:off x="7626427" y="1723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100</xdr:row>
      <xdr:rowOff>126382</xdr:rowOff>
    </xdr:from>
    <xdr:ext cx="469744" cy="259045"/>
    <xdr:sp macro="" textlink="">
      <xdr:nvSpPr>
        <xdr:cNvPr id="486" name="n_4mainValue【市民会館】&#10;一人当たり面積">
          <a:extLst>
            <a:ext uri="{FF2B5EF4-FFF2-40B4-BE49-F238E27FC236}">
              <a16:creationId xmlns:a16="http://schemas.microsoft.com/office/drawing/2014/main" id="{72290D5D-736C-4698-81CB-E5A5DD66D50B}"/>
            </a:ext>
          </a:extLst>
        </xdr:cNvPr>
        <xdr:cNvSpPr txBox="1"/>
      </xdr:nvSpPr>
      <xdr:spPr>
        <a:xfrm>
          <a:off x="6737427" y="17271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a:extLst>
            <a:ext uri="{FF2B5EF4-FFF2-40B4-BE49-F238E27FC236}">
              <a16:creationId xmlns:a16="http://schemas.microsoft.com/office/drawing/2014/main" id="{F08F63C4-598A-4935-A8A4-B620A24E837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a:extLst>
            <a:ext uri="{FF2B5EF4-FFF2-40B4-BE49-F238E27FC236}">
              <a16:creationId xmlns:a16="http://schemas.microsoft.com/office/drawing/2014/main" id="{C4F74A83-877C-4EE8-B7A3-0EAEE321DCD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a:extLst>
            <a:ext uri="{FF2B5EF4-FFF2-40B4-BE49-F238E27FC236}">
              <a16:creationId xmlns:a16="http://schemas.microsoft.com/office/drawing/2014/main" id="{748647E2-C2D1-48FC-8F5F-99E364A2CD7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a:extLst>
            <a:ext uri="{FF2B5EF4-FFF2-40B4-BE49-F238E27FC236}">
              <a16:creationId xmlns:a16="http://schemas.microsoft.com/office/drawing/2014/main" id="{623676F6-00B6-4698-9E75-179C5EBF72B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a:extLst>
            <a:ext uri="{FF2B5EF4-FFF2-40B4-BE49-F238E27FC236}">
              <a16:creationId xmlns:a16="http://schemas.microsoft.com/office/drawing/2014/main" id="{9DEF5434-9324-4017-A089-2930F9A9C19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a:extLst>
            <a:ext uri="{FF2B5EF4-FFF2-40B4-BE49-F238E27FC236}">
              <a16:creationId xmlns:a16="http://schemas.microsoft.com/office/drawing/2014/main" id="{78B4D423-7891-49C6-8A06-01F28198212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a:extLst>
            <a:ext uri="{FF2B5EF4-FFF2-40B4-BE49-F238E27FC236}">
              <a16:creationId xmlns:a16="http://schemas.microsoft.com/office/drawing/2014/main" id="{D28B2CB3-301C-4B71-B647-B3A096B0AEB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a:extLst>
            <a:ext uri="{FF2B5EF4-FFF2-40B4-BE49-F238E27FC236}">
              <a16:creationId xmlns:a16="http://schemas.microsoft.com/office/drawing/2014/main" id="{EC21AF4B-CA54-41F5-8E90-E290E2D75B6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a:extLst>
            <a:ext uri="{FF2B5EF4-FFF2-40B4-BE49-F238E27FC236}">
              <a16:creationId xmlns:a16="http://schemas.microsoft.com/office/drawing/2014/main" id="{B24D6703-5AEE-4929-A457-2915E498AF1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a:extLst>
            <a:ext uri="{FF2B5EF4-FFF2-40B4-BE49-F238E27FC236}">
              <a16:creationId xmlns:a16="http://schemas.microsoft.com/office/drawing/2014/main" id="{CE06BC67-59A1-4ABC-B9DA-A0F1DD1D7A5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a:extLst>
            <a:ext uri="{FF2B5EF4-FFF2-40B4-BE49-F238E27FC236}">
              <a16:creationId xmlns:a16="http://schemas.microsoft.com/office/drawing/2014/main" id="{A26E3792-9967-4CCE-8D0F-E56F05D0972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8" name="直線コネクタ 497">
          <a:extLst>
            <a:ext uri="{FF2B5EF4-FFF2-40B4-BE49-F238E27FC236}">
              <a16:creationId xmlns:a16="http://schemas.microsoft.com/office/drawing/2014/main" id="{F389BFC3-1FE9-4E60-BEF8-1255653CAE62}"/>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9" name="テキスト ボックス 498">
          <a:extLst>
            <a:ext uri="{FF2B5EF4-FFF2-40B4-BE49-F238E27FC236}">
              <a16:creationId xmlns:a16="http://schemas.microsoft.com/office/drawing/2014/main" id="{7ACDFADC-52BF-4FBC-B75B-515F26077A33}"/>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0" name="直線コネクタ 499">
          <a:extLst>
            <a:ext uri="{FF2B5EF4-FFF2-40B4-BE49-F238E27FC236}">
              <a16:creationId xmlns:a16="http://schemas.microsoft.com/office/drawing/2014/main" id="{87C6E3D3-2999-40F5-8006-8069497130BC}"/>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1" name="テキスト ボックス 500">
          <a:extLst>
            <a:ext uri="{FF2B5EF4-FFF2-40B4-BE49-F238E27FC236}">
              <a16:creationId xmlns:a16="http://schemas.microsoft.com/office/drawing/2014/main" id="{600A1139-8789-4073-A7EB-89EC29F96B33}"/>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2" name="直線コネクタ 501">
          <a:extLst>
            <a:ext uri="{FF2B5EF4-FFF2-40B4-BE49-F238E27FC236}">
              <a16:creationId xmlns:a16="http://schemas.microsoft.com/office/drawing/2014/main" id="{F97EC3F8-ECC3-4CD5-9641-2237A87E2DDF}"/>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3" name="テキスト ボックス 502">
          <a:extLst>
            <a:ext uri="{FF2B5EF4-FFF2-40B4-BE49-F238E27FC236}">
              <a16:creationId xmlns:a16="http://schemas.microsoft.com/office/drawing/2014/main" id="{FF7F6D03-0735-47DB-A6DF-17A80E90D002}"/>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4" name="直線コネクタ 503">
          <a:extLst>
            <a:ext uri="{FF2B5EF4-FFF2-40B4-BE49-F238E27FC236}">
              <a16:creationId xmlns:a16="http://schemas.microsoft.com/office/drawing/2014/main" id="{D9357E9E-D83A-46E8-B215-3D4DCEB7865A}"/>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5" name="テキスト ボックス 504">
          <a:extLst>
            <a:ext uri="{FF2B5EF4-FFF2-40B4-BE49-F238E27FC236}">
              <a16:creationId xmlns:a16="http://schemas.microsoft.com/office/drawing/2014/main" id="{0488B8D0-D15A-4863-B0E1-1878D5F0805B}"/>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6" name="直線コネクタ 505">
          <a:extLst>
            <a:ext uri="{FF2B5EF4-FFF2-40B4-BE49-F238E27FC236}">
              <a16:creationId xmlns:a16="http://schemas.microsoft.com/office/drawing/2014/main" id="{712236CA-F16E-46C2-A106-D8542260EE8C}"/>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7" name="テキスト ボックス 506">
          <a:extLst>
            <a:ext uri="{FF2B5EF4-FFF2-40B4-BE49-F238E27FC236}">
              <a16:creationId xmlns:a16="http://schemas.microsoft.com/office/drawing/2014/main" id="{EA8784A3-0C5F-444A-947E-D3AF59674269}"/>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8" name="直線コネクタ 507">
          <a:extLst>
            <a:ext uri="{FF2B5EF4-FFF2-40B4-BE49-F238E27FC236}">
              <a16:creationId xmlns:a16="http://schemas.microsoft.com/office/drawing/2014/main" id="{FD67A8BC-6B3C-464B-9524-3FE0AA5565A5}"/>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9" name="テキスト ボックス 508">
          <a:extLst>
            <a:ext uri="{FF2B5EF4-FFF2-40B4-BE49-F238E27FC236}">
              <a16:creationId xmlns:a16="http://schemas.microsoft.com/office/drawing/2014/main" id="{FFDE725E-7547-4483-A9CE-80FCD4BC9E57}"/>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a:extLst>
            <a:ext uri="{FF2B5EF4-FFF2-40B4-BE49-F238E27FC236}">
              <a16:creationId xmlns:a16="http://schemas.microsoft.com/office/drawing/2014/main" id="{58881392-707D-44D6-9821-36E7AE89BD8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1" name="【一般廃棄物処理施設】&#10;有形固定資産減価償却率グラフ枠">
          <a:extLst>
            <a:ext uri="{FF2B5EF4-FFF2-40B4-BE49-F238E27FC236}">
              <a16:creationId xmlns:a16="http://schemas.microsoft.com/office/drawing/2014/main" id="{BEAD12DB-2D71-40DE-8256-01C64645166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56606</xdr:rowOff>
    </xdr:from>
    <xdr:to>
      <xdr:col>85</xdr:col>
      <xdr:colOff>126364</xdr:colOff>
      <xdr:row>41</xdr:row>
      <xdr:rowOff>152944</xdr:rowOff>
    </xdr:to>
    <xdr:cxnSp macro="">
      <xdr:nvCxnSpPr>
        <xdr:cNvPr id="512" name="直線コネクタ 511">
          <a:extLst>
            <a:ext uri="{FF2B5EF4-FFF2-40B4-BE49-F238E27FC236}">
              <a16:creationId xmlns:a16="http://schemas.microsoft.com/office/drawing/2014/main" id="{56BF34DA-BEDF-4A7A-A447-B2CB85F0B6F7}"/>
            </a:ext>
          </a:extLst>
        </xdr:cNvPr>
        <xdr:cNvCxnSpPr/>
      </xdr:nvCxnSpPr>
      <xdr:spPr>
        <a:xfrm flipV="1">
          <a:off x="16318864" y="5885906"/>
          <a:ext cx="0" cy="1296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156771</xdr:rowOff>
    </xdr:from>
    <xdr:ext cx="405111" cy="259045"/>
    <xdr:sp macro="" textlink="">
      <xdr:nvSpPr>
        <xdr:cNvPr id="513" name="【一般廃棄物処理施設】&#10;有形固定資産減価償却率最小値テキスト">
          <a:extLst>
            <a:ext uri="{FF2B5EF4-FFF2-40B4-BE49-F238E27FC236}">
              <a16:creationId xmlns:a16="http://schemas.microsoft.com/office/drawing/2014/main" id="{92EAA1A1-AEE3-469A-BA1C-D1EF5E2725E2}"/>
            </a:ext>
          </a:extLst>
        </xdr:cNvPr>
        <xdr:cNvSpPr txBox="1"/>
      </xdr:nvSpPr>
      <xdr:spPr>
        <a:xfrm>
          <a:off x="16357600" y="718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152944</xdr:rowOff>
    </xdr:from>
    <xdr:to>
      <xdr:col>86</xdr:col>
      <xdr:colOff>25400</xdr:colOff>
      <xdr:row>41</xdr:row>
      <xdr:rowOff>152944</xdr:rowOff>
    </xdr:to>
    <xdr:cxnSp macro="">
      <xdr:nvCxnSpPr>
        <xdr:cNvPr id="514" name="直線コネクタ 513">
          <a:extLst>
            <a:ext uri="{FF2B5EF4-FFF2-40B4-BE49-F238E27FC236}">
              <a16:creationId xmlns:a16="http://schemas.microsoft.com/office/drawing/2014/main" id="{C1713B59-5D20-4E8A-9EE6-36759D28849F}"/>
            </a:ext>
          </a:extLst>
        </xdr:cNvPr>
        <xdr:cNvCxnSpPr/>
      </xdr:nvCxnSpPr>
      <xdr:spPr>
        <a:xfrm>
          <a:off x="16230600" y="718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3283</xdr:rowOff>
    </xdr:from>
    <xdr:ext cx="405111" cy="259045"/>
    <xdr:sp macro="" textlink="">
      <xdr:nvSpPr>
        <xdr:cNvPr id="515" name="【一般廃棄物処理施設】&#10;有形固定資産減価償却率最大値テキスト">
          <a:extLst>
            <a:ext uri="{FF2B5EF4-FFF2-40B4-BE49-F238E27FC236}">
              <a16:creationId xmlns:a16="http://schemas.microsoft.com/office/drawing/2014/main" id="{8CDC883A-EC95-4834-9AD4-8A2DD17DE10C}"/>
            </a:ext>
          </a:extLst>
        </xdr:cNvPr>
        <xdr:cNvSpPr txBox="1"/>
      </xdr:nvSpPr>
      <xdr:spPr>
        <a:xfrm>
          <a:off x="16357600" y="566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56606</xdr:rowOff>
    </xdr:from>
    <xdr:to>
      <xdr:col>86</xdr:col>
      <xdr:colOff>25400</xdr:colOff>
      <xdr:row>34</xdr:row>
      <xdr:rowOff>56606</xdr:rowOff>
    </xdr:to>
    <xdr:cxnSp macro="">
      <xdr:nvCxnSpPr>
        <xdr:cNvPr id="516" name="直線コネクタ 515">
          <a:extLst>
            <a:ext uri="{FF2B5EF4-FFF2-40B4-BE49-F238E27FC236}">
              <a16:creationId xmlns:a16="http://schemas.microsoft.com/office/drawing/2014/main" id="{41E1AE97-14E1-4F1B-8A85-530DFDAA04D9}"/>
            </a:ext>
          </a:extLst>
        </xdr:cNvPr>
        <xdr:cNvCxnSpPr/>
      </xdr:nvCxnSpPr>
      <xdr:spPr>
        <a:xfrm>
          <a:off x="16230600" y="58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13624</xdr:rowOff>
    </xdr:from>
    <xdr:ext cx="405111" cy="259045"/>
    <xdr:sp macro="" textlink="">
      <xdr:nvSpPr>
        <xdr:cNvPr id="517" name="【一般廃棄物処理施設】&#10;有形固定資産減価償却率平均値テキスト">
          <a:extLst>
            <a:ext uri="{FF2B5EF4-FFF2-40B4-BE49-F238E27FC236}">
              <a16:creationId xmlns:a16="http://schemas.microsoft.com/office/drawing/2014/main" id="{715DC883-40BD-4BF9-8D9E-8F44DE26477B}"/>
            </a:ext>
          </a:extLst>
        </xdr:cNvPr>
        <xdr:cNvSpPr txBox="1"/>
      </xdr:nvSpPr>
      <xdr:spPr>
        <a:xfrm>
          <a:off x="16357600" y="652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518" name="フローチャート: 判断 517">
          <a:extLst>
            <a:ext uri="{FF2B5EF4-FFF2-40B4-BE49-F238E27FC236}">
              <a16:creationId xmlns:a16="http://schemas.microsoft.com/office/drawing/2014/main" id="{59B61887-8A31-41AF-97F0-9138B60286BF}"/>
            </a:ext>
          </a:extLst>
        </xdr:cNvPr>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53159</xdr:rowOff>
    </xdr:from>
    <xdr:to>
      <xdr:col>81</xdr:col>
      <xdr:colOff>101600</xdr:colOff>
      <xdr:row>38</xdr:row>
      <xdr:rowOff>154759</xdr:rowOff>
    </xdr:to>
    <xdr:sp macro="" textlink="">
      <xdr:nvSpPr>
        <xdr:cNvPr id="519" name="フローチャート: 判断 518">
          <a:extLst>
            <a:ext uri="{FF2B5EF4-FFF2-40B4-BE49-F238E27FC236}">
              <a16:creationId xmlns:a16="http://schemas.microsoft.com/office/drawing/2014/main" id="{A0AC9D8D-DED7-4D8A-892B-A703C4330249}"/>
            </a:ext>
          </a:extLst>
        </xdr:cNvPr>
        <xdr:cNvSpPr/>
      </xdr:nvSpPr>
      <xdr:spPr>
        <a:xfrm>
          <a:off x="15430500" y="656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72753</xdr:rowOff>
    </xdr:from>
    <xdr:to>
      <xdr:col>76</xdr:col>
      <xdr:colOff>165100</xdr:colOff>
      <xdr:row>39</xdr:row>
      <xdr:rowOff>2903</xdr:rowOff>
    </xdr:to>
    <xdr:sp macro="" textlink="">
      <xdr:nvSpPr>
        <xdr:cNvPr id="520" name="フローチャート: 判断 519">
          <a:extLst>
            <a:ext uri="{FF2B5EF4-FFF2-40B4-BE49-F238E27FC236}">
              <a16:creationId xmlns:a16="http://schemas.microsoft.com/office/drawing/2014/main" id="{6B65339A-6B1E-45D9-8A6D-A7E376E2356E}"/>
            </a:ext>
          </a:extLst>
        </xdr:cNvPr>
        <xdr:cNvSpPr/>
      </xdr:nvSpPr>
      <xdr:spPr>
        <a:xfrm>
          <a:off x="14541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5806</xdr:rowOff>
    </xdr:from>
    <xdr:to>
      <xdr:col>72</xdr:col>
      <xdr:colOff>38100</xdr:colOff>
      <xdr:row>38</xdr:row>
      <xdr:rowOff>107406</xdr:rowOff>
    </xdr:to>
    <xdr:sp macro="" textlink="">
      <xdr:nvSpPr>
        <xdr:cNvPr id="521" name="フローチャート: 判断 520">
          <a:extLst>
            <a:ext uri="{FF2B5EF4-FFF2-40B4-BE49-F238E27FC236}">
              <a16:creationId xmlns:a16="http://schemas.microsoft.com/office/drawing/2014/main" id="{6BF6C006-84A9-4D6F-8EC8-82545628259A}"/>
            </a:ext>
          </a:extLst>
        </xdr:cNvPr>
        <xdr:cNvSpPr/>
      </xdr:nvSpPr>
      <xdr:spPr>
        <a:xfrm>
          <a:off x="13652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61323</xdr:rowOff>
    </xdr:from>
    <xdr:to>
      <xdr:col>67</xdr:col>
      <xdr:colOff>101600</xdr:colOff>
      <xdr:row>38</xdr:row>
      <xdr:rowOff>162923</xdr:rowOff>
    </xdr:to>
    <xdr:sp macro="" textlink="">
      <xdr:nvSpPr>
        <xdr:cNvPr id="522" name="フローチャート: 判断 521">
          <a:extLst>
            <a:ext uri="{FF2B5EF4-FFF2-40B4-BE49-F238E27FC236}">
              <a16:creationId xmlns:a16="http://schemas.microsoft.com/office/drawing/2014/main" id="{956ED9DE-CD26-47DB-B213-79F5FF7799CA}"/>
            </a:ext>
          </a:extLst>
        </xdr:cNvPr>
        <xdr:cNvSpPr/>
      </xdr:nvSpPr>
      <xdr:spPr>
        <a:xfrm>
          <a:off x="12763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39E6561F-A318-4700-9CB9-65B1A6F04C1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5CF698CC-E0CB-46E4-9827-1A7E025A455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ECD77AA3-3872-4F06-8ADC-14123B292DF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539BB395-0F2A-4A14-A94A-FD7EE2B1E15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76CF50C9-7785-47C4-92CD-C53466D1CA4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64589</xdr:rowOff>
    </xdr:from>
    <xdr:to>
      <xdr:col>85</xdr:col>
      <xdr:colOff>177800</xdr:colOff>
      <xdr:row>37</xdr:row>
      <xdr:rowOff>166188</xdr:rowOff>
    </xdr:to>
    <xdr:sp macro="" textlink="">
      <xdr:nvSpPr>
        <xdr:cNvPr id="528" name="楕円 527">
          <a:extLst>
            <a:ext uri="{FF2B5EF4-FFF2-40B4-BE49-F238E27FC236}">
              <a16:creationId xmlns:a16="http://schemas.microsoft.com/office/drawing/2014/main" id="{38B835B3-6E65-4528-98F3-57443DD72DBD}"/>
            </a:ext>
          </a:extLst>
        </xdr:cNvPr>
        <xdr:cNvSpPr/>
      </xdr:nvSpPr>
      <xdr:spPr>
        <a:xfrm>
          <a:off x="16268700" y="64082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87466</xdr:rowOff>
    </xdr:from>
    <xdr:ext cx="405111" cy="259045"/>
    <xdr:sp macro="" textlink="">
      <xdr:nvSpPr>
        <xdr:cNvPr id="529" name="【一般廃棄物処理施設】&#10;有形固定資産減価償却率該当値テキスト">
          <a:extLst>
            <a:ext uri="{FF2B5EF4-FFF2-40B4-BE49-F238E27FC236}">
              <a16:creationId xmlns:a16="http://schemas.microsoft.com/office/drawing/2014/main" id="{D31B6F7F-9A7F-464C-B802-406409872F40}"/>
            </a:ext>
          </a:extLst>
        </xdr:cNvPr>
        <xdr:cNvSpPr txBox="1"/>
      </xdr:nvSpPr>
      <xdr:spPr>
        <a:xfrm>
          <a:off x="16357600" y="6259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4173</xdr:rowOff>
    </xdr:from>
    <xdr:to>
      <xdr:col>81</xdr:col>
      <xdr:colOff>101600</xdr:colOff>
      <xdr:row>37</xdr:row>
      <xdr:rowOff>105773</xdr:rowOff>
    </xdr:to>
    <xdr:sp macro="" textlink="">
      <xdr:nvSpPr>
        <xdr:cNvPr id="530" name="楕円 529">
          <a:extLst>
            <a:ext uri="{FF2B5EF4-FFF2-40B4-BE49-F238E27FC236}">
              <a16:creationId xmlns:a16="http://schemas.microsoft.com/office/drawing/2014/main" id="{C7AFEBD1-2002-45C9-8DED-506F5AB5B144}"/>
            </a:ext>
          </a:extLst>
        </xdr:cNvPr>
        <xdr:cNvSpPr/>
      </xdr:nvSpPr>
      <xdr:spPr>
        <a:xfrm>
          <a:off x="15430500" y="634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54973</xdr:rowOff>
    </xdr:from>
    <xdr:to>
      <xdr:col>85</xdr:col>
      <xdr:colOff>127000</xdr:colOff>
      <xdr:row>37</xdr:row>
      <xdr:rowOff>115389</xdr:rowOff>
    </xdr:to>
    <xdr:cxnSp macro="">
      <xdr:nvCxnSpPr>
        <xdr:cNvPr id="531" name="直線コネクタ 530">
          <a:extLst>
            <a:ext uri="{FF2B5EF4-FFF2-40B4-BE49-F238E27FC236}">
              <a16:creationId xmlns:a16="http://schemas.microsoft.com/office/drawing/2014/main" id="{DD8FF906-E77E-477F-90FF-08B18B46C236}"/>
            </a:ext>
          </a:extLst>
        </xdr:cNvPr>
        <xdr:cNvCxnSpPr/>
      </xdr:nvCxnSpPr>
      <xdr:spPr>
        <a:xfrm>
          <a:off x="15481300" y="6398623"/>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141333</xdr:rowOff>
    </xdr:from>
    <xdr:to>
      <xdr:col>76</xdr:col>
      <xdr:colOff>165100</xdr:colOff>
      <xdr:row>37</xdr:row>
      <xdr:rowOff>71483</xdr:rowOff>
    </xdr:to>
    <xdr:sp macro="" textlink="">
      <xdr:nvSpPr>
        <xdr:cNvPr id="532" name="楕円 531">
          <a:extLst>
            <a:ext uri="{FF2B5EF4-FFF2-40B4-BE49-F238E27FC236}">
              <a16:creationId xmlns:a16="http://schemas.microsoft.com/office/drawing/2014/main" id="{91BC6BB4-4F53-4489-AA00-47436564B51B}"/>
            </a:ext>
          </a:extLst>
        </xdr:cNvPr>
        <xdr:cNvSpPr/>
      </xdr:nvSpPr>
      <xdr:spPr>
        <a:xfrm>
          <a:off x="14541500" y="631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20683</xdr:rowOff>
    </xdr:from>
    <xdr:to>
      <xdr:col>81</xdr:col>
      <xdr:colOff>50800</xdr:colOff>
      <xdr:row>37</xdr:row>
      <xdr:rowOff>54973</xdr:rowOff>
    </xdr:to>
    <xdr:cxnSp macro="">
      <xdr:nvCxnSpPr>
        <xdr:cNvPr id="533" name="直線コネクタ 532">
          <a:extLst>
            <a:ext uri="{FF2B5EF4-FFF2-40B4-BE49-F238E27FC236}">
              <a16:creationId xmlns:a16="http://schemas.microsoft.com/office/drawing/2014/main" id="{67F9BD5F-D049-4CDA-AB51-CE64F5D99049}"/>
            </a:ext>
          </a:extLst>
        </xdr:cNvPr>
        <xdr:cNvCxnSpPr/>
      </xdr:nvCxnSpPr>
      <xdr:spPr>
        <a:xfrm>
          <a:off x="14592300" y="636433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77651</xdr:rowOff>
    </xdr:from>
    <xdr:to>
      <xdr:col>72</xdr:col>
      <xdr:colOff>38100</xdr:colOff>
      <xdr:row>37</xdr:row>
      <xdr:rowOff>7801</xdr:rowOff>
    </xdr:to>
    <xdr:sp macro="" textlink="">
      <xdr:nvSpPr>
        <xdr:cNvPr id="534" name="楕円 533">
          <a:extLst>
            <a:ext uri="{FF2B5EF4-FFF2-40B4-BE49-F238E27FC236}">
              <a16:creationId xmlns:a16="http://schemas.microsoft.com/office/drawing/2014/main" id="{E910BEC8-2C57-4DA7-8A28-8E0D4015DB55}"/>
            </a:ext>
          </a:extLst>
        </xdr:cNvPr>
        <xdr:cNvSpPr/>
      </xdr:nvSpPr>
      <xdr:spPr>
        <a:xfrm>
          <a:off x="13652500" y="624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128451</xdr:rowOff>
    </xdr:from>
    <xdr:to>
      <xdr:col>76</xdr:col>
      <xdr:colOff>114300</xdr:colOff>
      <xdr:row>37</xdr:row>
      <xdr:rowOff>20683</xdr:rowOff>
    </xdr:to>
    <xdr:cxnSp macro="">
      <xdr:nvCxnSpPr>
        <xdr:cNvPr id="535" name="直線コネクタ 534">
          <a:extLst>
            <a:ext uri="{FF2B5EF4-FFF2-40B4-BE49-F238E27FC236}">
              <a16:creationId xmlns:a16="http://schemas.microsoft.com/office/drawing/2014/main" id="{4B1B8E11-A9A0-4934-8A8C-D09D2FD16658}"/>
            </a:ext>
          </a:extLst>
        </xdr:cNvPr>
        <xdr:cNvCxnSpPr/>
      </xdr:nvCxnSpPr>
      <xdr:spPr>
        <a:xfrm>
          <a:off x="13703300" y="6300651"/>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17236</xdr:rowOff>
    </xdr:from>
    <xdr:to>
      <xdr:col>67</xdr:col>
      <xdr:colOff>101600</xdr:colOff>
      <xdr:row>36</xdr:row>
      <xdr:rowOff>118836</xdr:rowOff>
    </xdr:to>
    <xdr:sp macro="" textlink="">
      <xdr:nvSpPr>
        <xdr:cNvPr id="536" name="楕円 535">
          <a:extLst>
            <a:ext uri="{FF2B5EF4-FFF2-40B4-BE49-F238E27FC236}">
              <a16:creationId xmlns:a16="http://schemas.microsoft.com/office/drawing/2014/main" id="{AEF0291F-5184-4614-8483-D8B1267A352A}"/>
            </a:ext>
          </a:extLst>
        </xdr:cNvPr>
        <xdr:cNvSpPr/>
      </xdr:nvSpPr>
      <xdr:spPr>
        <a:xfrm>
          <a:off x="12763500" y="618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68036</xdr:rowOff>
    </xdr:from>
    <xdr:to>
      <xdr:col>71</xdr:col>
      <xdr:colOff>177800</xdr:colOff>
      <xdr:row>36</xdr:row>
      <xdr:rowOff>128451</xdr:rowOff>
    </xdr:to>
    <xdr:cxnSp macro="">
      <xdr:nvCxnSpPr>
        <xdr:cNvPr id="537" name="直線コネクタ 536">
          <a:extLst>
            <a:ext uri="{FF2B5EF4-FFF2-40B4-BE49-F238E27FC236}">
              <a16:creationId xmlns:a16="http://schemas.microsoft.com/office/drawing/2014/main" id="{FB87BF42-1862-43FF-91D8-26982A2960E9}"/>
            </a:ext>
          </a:extLst>
        </xdr:cNvPr>
        <xdr:cNvCxnSpPr/>
      </xdr:nvCxnSpPr>
      <xdr:spPr>
        <a:xfrm>
          <a:off x="12814300" y="6240236"/>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145886</xdr:rowOff>
    </xdr:from>
    <xdr:ext cx="405111" cy="259045"/>
    <xdr:sp macro="" textlink="">
      <xdr:nvSpPr>
        <xdr:cNvPr id="538" name="n_1aveValue【一般廃棄物処理施設】&#10;有形固定資産減価償却率">
          <a:extLst>
            <a:ext uri="{FF2B5EF4-FFF2-40B4-BE49-F238E27FC236}">
              <a16:creationId xmlns:a16="http://schemas.microsoft.com/office/drawing/2014/main" id="{7EF49647-6AC9-4EFB-8B83-C0EC000E050B}"/>
            </a:ext>
          </a:extLst>
        </xdr:cNvPr>
        <xdr:cNvSpPr txBox="1"/>
      </xdr:nvSpPr>
      <xdr:spPr>
        <a:xfrm>
          <a:off x="15266044" y="666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165480</xdr:rowOff>
    </xdr:from>
    <xdr:ext cx="405111" cy="259045"/>
    <xdr:sp macro="" textlink="">
      <xdr:nvSpPr>
        <xdr:cNvPr id="539" name="n_2aveValue【一般廃棄物処理施設】&#10;有形固定資産減価償却率">
          <a:extLst>
            <a:ext uri="{FF2B5EF4-FFF2-40B4-BE49-F238E27FC236}">
              <a16:creationId xmlns:a16="http://schemas.microsoft.com/office/drawing/2014/main" id="{66BAC157-4347-4C15-9269-8D5C17034AD4}"/>
            </a:ext>
          </a:extLst>
        </xdr:cNvPr>
        <xdr:cNvSpPr txBox="1"/>
      </xdr:nvSpPr>
      <xdr:spPr>
        <a:xfrm>
          <a:off x="14389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98533</xdr:rowOff>
    </xdr:from>
    <xdr:ext cx="405111" cy="259045"/>
    <xdr:sp macro="" textlink="">
      <xdr:nvSpPr>
        <xdr:cNvPr id="540" name="n_3aveValue【一般廃棄物処理施設】&#10;有形固定資産減価償却率">
          <a:extLst>
            <a:ext uri="{FF2B5EF4-FFF2-40B4-BE49-F238E27FC236}">
              <a16:creationId xmlns:a16="http://schemas.microsoft.com/office/drawing/2014/main" id="{4D462864-D204-4C07-A6CE-95DAEF9B2170}"/>
            </a:ext>
          </a:extLst>
        </xdr:cNvPr>
        <xdr:cNvSpPr txBox="1"/>
      </xdr:nvSpPr>
      <xdr:spPr>
        <a:xfrm>
          <a:off x="13500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154050</xdr:rowOff>
    </xdr:from>
    <xdr:ext cx="405111" cy="259045"/>
    <xdr:sp macro="" textlink="">
      <xdr:nvSpPr>
        <xdr:cNvPr id="541" name="n_4aveValue【一般廃棄物処理施設】&#10;有形固定資産減価償却率">
          <a:extLst>
            <a:ext uri="{FF2B5EF4-FFF2-40B4-BE49-F238E27FC236}">
              <a16:creationId xmlns:a16="http://schemas.microsoft.com/office/drawing/2014/main" id="{43816EDD-239A-4065-B6D5-6EA03E18EBD7}"/>
            </a:ext>
          </a:extLst>
        </xdr:cNvPr>
        <xdr:cNvSpPr txBox="1"/>
      </xdr:nvSpPr>
      <xdr:spPr>
        <a:xfrm>
          <a:off x="12611744"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122300</xdr:rowOff>
    </xdr:from>
    <xdr:ext cx="405111" cy="259045"/>
    <xdr:sp macro="" textlink="">
      <xdr:nvSpPr>
        <xdr:cNvPr id="542" name="n_1mainValue【一般廃棄物処理施設】&#10;有形固定資産減価償却率">
          <a:extLst>
            <a:ext uri="{FF2B5EF4-FFF2-40B4-BE49-F238E27FC236}">
              <a16:creationId xmlns:a16="http://schemas.microsoft.com/office/drawing/2014/main" id="{371F04F9-AA04-440F-B3BC-917862B76C64}"/>
            </a:ext>
          </a:extLst>
        </xdr:cNvPr>
        <xdr:cNvSpPr txBox="1"/>
      </xdr:nvSpPr>
      <xdr:spPr>
        <a:xfrm>
          <a:off x="152660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88010</xdr:rowOff>
    </xdr:from>
    <xdr:ext cx="405111" cy="259045"/>
    <xdr:sp macro="" textlink="">
      <xdr:nvSpPr>
        <xdr:cNvPr id="543" name="n_2mainValue【一般廃棄物処理施設】&#10;有形固定資産減価償却率">
          <a:extLst>
            <a:ext uri="{FF2B5EF4-FFF2-40B4-BE49-F238E27FC236}">
              <a16:creationId xmlns:a16="http://schemas.microsoft.com/office/drawing/2014/main" id="{AA893754-B2DA-4305-9276-7282E733D1B0}"/>
            </a:ext>
          </a:extLst>
        </xdr:cNvPr>
        <xdr:cNvSpPr txBox="1"/>
      </xdr:nvSpPr>
      <xdr:spPr>
        <a:xfrm>
          <a:off x="14389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24328</xdr:rowOff>
    </xdr:from>
    <xdr:ext cx="405111" cy="259045"/>
    <xdr:sp macro="" textlink="">
      <xdr:nvSpPr>
        <xdr:cNvPr id="544" name="n_3mainValue【一般廃棄物処理施設】&#10;有形固定資産減価償却率">
          <a:extLst>
            <a:ext uri="{FF2B5EF4-FFF2-40B4-BE49-F238E27FC236}">
              <a16:creationId xmlns:a16="http://schemas.microsoft.com/office/drawing/2014/main" id="{69CC24F0-8FEA-4314-B20F-06E93E9CE901}"/>
            </a:ext>
          </a:extLst>
        </xdr:cNvPr>
        <xdr:cNvSpPr txBox="1"/>
      </xdr:nvSpPr>
      <xdr:spPr>
        <a:xfrm>
          <a:off x="13500744" y="602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135363</xdr:rowOff>
    </xdr:from>
    <xdr:ext cx="405111" cy="259045"/>
    <xdr:sp macro="" textlink="">
      <xdr:nvSpPr>
        <xdr:cNvPr id="545" name="n_4mainValue【一般廃棄物処理施設】&#10;有形固定資産減価償却率">
          <a:extLst>
            <a:ext uri="{FF2B5EF4-FFF2-40B4-BE49-F238E27FC236}">
              <a16:creationId xmlns:a16="http://schemas.microsoft.com/office/drawing/2014/main" id="{74DBD970-57E8-46DB-8004-E862A24770D8}"/>
            </a:ext>
          </a:extLst>
        </xdr:cNvPr>
        <xdr:cNvSpPr txBox="1"/>
      </xdr:nvSpPr>
      <xdr:spPr>
        <a:xfrm>
          <a:off x="126117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6" name="正方形/長方形 545">
          <a:extLst>
            <a:ext uri="{FF2B5EF4-FFF2-40B4-BE49-F238E27FC236}">
              <a16:creationId xmlns:a16="http://schemas.microsoft.com/office/drawing/2014/main" id="{40122234-823B-4271-BB84-468BF998448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7" name="正方形/長方形 546">
          <a:extLst>
            <a:ext uri="{FF2B5EF4-FFF2-40B4-BE49-F238E27FC236}">
              <a16:creationId xmlns:a16="http://schemas.microsoft.com/office/drawing/2014/main" id="{53EBF807-3FCB-46BE-BCDD-F421B988DEE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8" name="正方形/長方形 547">
          <a:extLst>
            <a:ext uri="{FF2B5EF4-FFF2-40B4-BE49-F238E27FC236}">
              <a16:creationId xmlns:a16="http://schemas.microsoft.com/office/drawing/2014/main" id="{04C07E0E-2ABC-4E81-9323-F96BDC6D38C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9" name="正方形/長方形 548">
          <a:extLst>
            <a:ext uri="{FF2B5EF4-FFF2-40B4-BE49-F238E27FC236}">
              <a16:creationId xmlns:a16="http://schemas.microsoft.com/office/drawing/2014/main" id="{F910695E-D517-415B-8411-D7FB2B8643A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0" name="正方形/長方形 549">
          <a:extLst>
            <a:ext uri="{FF2B5EF4-FFF2-40B4-BE49-F238E27FC236}">
              <a16:creationId xmlns:a16="http://schemas.microsoft.com/office/drawing/2014/main" id="{7C8E5ED3-11E9-4E4C-95FE-D4BD0B78781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1" name="正方形/長方形 550">
          <a:extLst>
            <a:ext uri="{FF2B5EF4-FFF2-40B4-BE49-F238E27FC236}">
              <a16:creationId xmlns:a16="http://schemas.microsoft.com/office/drawing/2014/main" id="{6C6EC960-DFCA-4B96-B969-803814222C8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2" name="正方形/長方形 551">
          <a:extLst>
            <a:ext uri="{FF2B5EF4-FFF2-40B4-BE49-F238E27FC236}">
              <a16:creationId xmlns:a16="http://schemas.microsoft.com/office/drawing/2014/main" id="{F39ABD1C-477E-4FDA-8B9E-3F2E146FE42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3" name="正方形/長方形 552">
          <a:extLst>
            <a:ext uri="{FF2B5EF4-FFF2-40B4-BE49-F238E27FC236}">
              <a16:creationId xmlns:a16="http://schemas.microsoft.com/office/drawing/2014/main" id="{FE81B021-B9EA-4394-86AB-C0EFC993818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4" name="テキスト ボックス 553">
          <a:extLst>
            <a:ext uri="{FF2B5EF4-FFF2-40B4-BE49-F238E27FC236}">
              <a16:creationId xmlns:a16="http://schemas.microsoft.com/office/drawing/2014/main" id="{AC618D87-7AA3-4687-A2E6-88C85ECD7C4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5" name="直線コネクタ 554">
          <a:extLst>
            <a:ext uri="{FF2B5EF4-FFF2-40B4-BE49-F238E27FC236}">
              <a16:creationId xmlns:a16="http://schemas.microsoft.com/office/drawing/2014/main" id="{717F6F23-7BB1-4AF0-B038-CF632250E4A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6" name="直線コネクタ 555">
          <a:extLst>
            <a:ext uri="{FF2B5EF4-FFF2-40B4-BE49-F238E27FC236}">
              <a16:creationId xmlns:a16="http://schemas.microsoft.com/office/drawing/2014/main" id="{8C8FCDBB-29C6-4A8C-8B7F-C502CDDA04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7" name="テキスト ボックス 556">
          <a:extLst>
            <a:ext uri="{FF2B5EF4-FFF2-40B4-BE49-F238E27FC236}">
              <a16:creationId xmlns:a16="http://schemas.microsoft.com/office/drawing/2014/main" id="{02840D2E-9BC0-47CE-88EC-91520602E75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8" name="直線コネクタ 557">
          <a:extLst>
            <a:ext uri="{FF2B5EF4-FFF2-40B4-BE49-F238E27FC236}">
              <a16:creationId xmlns:a16="http://schemas.microsoft.com/office/drawing/2014/main" id="{9A1E832C-4243-441E-A44C-219587D739F2}"/>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9" name="テキスト ボックス 558">
          <a:extLst>
            <a:ext uri="{FF2B5EF4-FFF2-40B4-BE49-F238E27FC236}">
              <a16:creationId xmlns:a16="http://schemas.microsoft.com/office/drawing/2014/main" id="{35AB9CCA-6369-471D-951E-15F695E5633B}"/>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0" name="直線コネクタ 559">
          <a:extLst>
            <a:ext uri="{FF2B5EF4-FFF2-40B4-BE49-F238E27FC236}">
              <a16:creationId xmlns:a16="http://schemas.microsoft.com/office/drawing/2014/main" id="{94F35AAA-F7D4-43C3-87BF-D9215F62A1F4}"/>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1" name="テキスト ボックス 560">
          <a:extLst>
            <a:ext uri="{FF2B5EF4-FFF2-40B4-BE49-F238E27FC236}">
              <a16:creationId xmlns:a16="http://schemas.microsoft.com/office/drawing/2014/main" id="{A7F52A8D-F12B-4B10-AC4E-E7752C47DC2E}"/>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2" name="直線コネクタ 561">
          <a:extLst>
            <a:ext uri="{FF2B5EF4-FFF2-40B4-BE49-F238E27FC236}">
              <a16:creationId xmlns:a16="http://schemas.microsoft.com/office/drawing/2014/main" id="{D90BA0F8-5610-4F60-AB8E-8EC489FE211F}"/>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3" name="テキスト ボックス 562">
          <a:extLst>
            <a:ext uri="{FF2B5EF4-FFF2-40B4-BE49-F238E27FC236}">
              <a16:creationId xmlns:a16="http://schemas.microsoft.com/office/drawing/2014/main" id="{82A9BE46-EB20-42EC-B28E-C80DCC4C7305}"/>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4" name="直線コネクタ 563">
          <a:extLst>
            <a:ext uri="{FF2B5EF4-FFF2-40B4-BE49-F238E27FC236}">
              <a16:creationId xmlns:a16="http://schemas.microsoft.com/office/drawing/2014/main" id="{7D79517D-C19A-4E48-80F6-3DC45563C8CD}"/>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5" name="テキスト ボックス 564">
          <a:extLst>
            <a:ext uri="{FF2B5EF4-FFF2-40B4-BE49-F238E27FC236}">
              <a16:creationId xmlns:a16="http://schemas.microsoft.com/office/drawing/2014/main" id="{BD85C876-E78A-4667-9E0E-474953AEC492}"/>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a:extLst>
            <a:ext uri="{FF2B5EF4-FFF2-40B4-BE49-F238E27FC236}">
              <a16:creationId xmlns:a16="http://schemas.microsoft.com/office/drawing/2014/main" id="{B9F32ADD-40A0-4181-870D-D26322B08B7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7" name="テキスト ボックス 566">
          <a:extLst>
            <a:ext uri="{FF2B5EF4-FFF2-40B4-BE49-F238E27FC236}">
              <a16:creationId xmlns:a16="http://schemas.microsoft.com/office/drawing/2014/main" id="{9B5510AB-9E64-43AA-A932-B80025196FEA}"/>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一般廃棄物処理施設】&#10;一人当たり有形固定資産（償却資産）額グラフ枠">
          <a:extLst>
            <a:ext uri="{FF2B5EF4-FFF2-40B4-BE49-F238E27FC236}">
              <a16:creationId xmlns:a16="http://schemas.microsoft.com/office/drawing/2014/main" id="{2C913391-2AE3-44F7-89AA-755B8759D7F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105263</xdr:rowOff>
    </xdr:from>
    <xdr:to>
      <xdr:col>116</xdr:col>
      <xdr:colOff>62864</xdr:colOff>
      <xdr:row>42</xdr:row>
      <xdr:rowOff>17755</xdr:rowOff>
    </xdr:to>
    <xdr:cxnSp macro="">
      <xdr:nvCxnSpPr>
        <xdr:cNvPr id="569" name="直線コネクタ 568">
          <a:extLst>
            <a:ext uri="{FF2B5EF4-FFF2-40B4-BE49-F238E27FC236}">
              <a16:creationId xmlns:a16="http://schemas.microsoft.com/office/drawing/2014/main" id="{10A81CB5-44D3-452F-B7BA-5CB88DDEA7E5}"/>
            </a:ext>
          </a:extLst>
        </xdr:cNvPr>
        <xdr:cNvCxnSpPr/>
      </xdr:nvCxnSpPr>
      <xdr:spPr>
        <a:xfrm flipV="1">
          <a:off x="22160864" y="5763113"/>
          <a:ext cx="0" cy="1455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21582</xdr:rowOff>
    </xdr:from>
    <xdr:ext cx="469744" cy="259045"/>
    <xdr:sp macro="" textlink="">
      <xdr:nvSpPr>
        <xdr:cNvPr id="570" name="【一般廃棄物処理施設】&#10;一人当たり有形固定資産（償却資産）額最小値テキスト">
          <a:extLst>
            <a:ext uri="{FF2B5EF4-FFF2-40B4-BE49-F238E27FC236}">
              <a16:creationId xmlns:a16="http://schemas.microsoft.com/office/drawing/2014/main" id="{8408CAAC-140F-40D4-8748-7A00B318E4B7}"/>
            </a:ext>
          </a:extLst>
        </xdr:cNvPr>
        <xdr:cNvSpPr txBox="1"/>
      </xdr:nvSpPr>
      <xdr:spPr>
        <a:xfrm>
          <a:off x="22199600" y="722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17755</xdr:rowOff>
    </xdr:from>
    <xdr:to>
      <xdr:col>116</xdr:col>
      <xdr:colOff>152400</xdr:colOff>
      <xdr:row>42</xdr:row>
      <xdr:rowOff>17755</xdr:rowOff>
    </xdr:to>
    <xdr:cxnSp macro="">
      <xdr:nvCxnSpPr>
        <xdr:cNvPr id="571" name="直線コネクタ 570">
          <a:extLst>
            <a:ext uri="{FF2B5EF4-FFF2-40B4-BE49-F238E27FC236}">
              <a16:creationId xmlns:a16="http://schemas.microsoft.com/office/drawing/2014/main" id="{C70FE207-384A-4995-880D-C3C83A611F25}"/>
            </a:ext>
          </a:extLst>
        </xdr:cNvPr>
        <xdr:cNvCxnSpPr/>
      </xdr:nvCxnSpPr>
      <xdr:spPr>
        <a:xfrm>
          <a:off x="22072600" y="7218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51940</xdr:rowOff>
    </xdr:from>
    <xdr:ext cx="599010" cy="259045"/>
    <xdr:sp macro="" textlink="">
      <xdr:nvSpPr>
        <xdr:cNvPr id="572" name="【一般廃棄物処理施設】&#10;一人当たり有形固定資産（償却資産）額最大値テキスト">
          <a:extLst>
            <a:ext uri="{FF2B5EF4-FFF2-40B4-BE49-F238E27FC236}">
              <a16:creationId xmlns:a16="http://schemas.microsoft.com/office/drawing/2014/main" id="{E811033B-6538-455A-BEFD-1116A5F4CD86}"/>
            </a:ext>
          </a:extLst>
        </xdr:cNvPr>
        <xdr:cNvSpPr txBox="1"/>
      </xdr:nvSpPr>
      <xdr:spPr>
        <a:xfrm>
          <a:off x="22199600" y="553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105263</xdr:rowOff>
    </xdr:from>
    <xdr:to>
      <xdr:col>116</xdr:col>
      <xdr:colOff>152400</xdr:colOff>
      <xdr:row>33</xdr:row>
      <xdr:rowOff>105263</xdr:rowOff>
    </xdr:to>
    <xdr:cxnSp macro="">
      <xdr:nvCxnSpPr>
        <xdr:cNvPr id="573" name="直線コネクタ 572">
          <a:extLst>
            <a:ext uri="{FF2B5EF4-FFF2-40B4-BE49-F238E27FC236}">
              <a16:creationId xmlns:a16="http://schemas.microsoft.com/office/drawing/2014/main" id="{97110C48-EF65-4B90-BB7A-8D5A23428D94}"/>
            </a:ext>
          </a:extLst>
        </xdr:cNvPr>
        <xdr:cNvCxnSpPr/>
      </xdr:nvCxnSpPr>
      <xdr:spPr>
        <a:xfrm>
          <a:off x="22072600" y="5763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130662</xdr:rowOff>
    </xdr:from>
    <xdr:ext cx="534377" cy="259045"/>
    <xdr:sp macro="" textlink="">
      <xdr:nvSpPr>
        <xdr:cNvPr id="574" name="【一般廃棄物処理施設】&#10;一人当たり有形固定資産（償却資産）額平均値テキスト">
          <a:extLst>
            <a:ext uri="{FF2B5EF4-FFF2-40B4-BE49-F238E27FC236}">
              <a16:creationId xmlns:a16="http://schemas.microsoft.com/office/drawing/2014/main" id="{C1E29541-91FA-45CF-89D4-C114AB74320A}"/>
            </a:ext>
          </a:extLst>
        </xdr:cNvPr>
        <xdr:cNvSpPr txBox="1"/>
      </xdr:nvSpPr>
      <xdr:spPr>
        <a:xfrm>
          <a:off x="22199600" y="6645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152235</xdr:rowOff>
    </xdr:from>
    <xdr:to>
      <xdr:col>116</xdr:col>
      <xdr:colOff>114300</xdr:colOff>
      <xdr:row>39</xdr:row>
      <xdr:rowOff>82385</xdr:rowOff>
    </xdr:to>
    <xdr:sp macro="" textlink="">
      <xdr:nvSpPr>
        <xdr:cNvPr id="575" name="フローチャート: 判断 574">
          <a:extLst>
            <a:ext uri="{FF2B5EF4-FFF2-40B4-BE49-F238E27FC236}">
              <a16:creationId xmlns:a16="http://schemas.microsoft.com/office/drawing/2014/main" id="{AADAEC60-9E04-48A9-9CE2-D979CC4A8E6F}"/>
            </a:ext>
          </a:extLst>
        </xdr:cNvPr>
        <xdr:cNvSpPr/>
      </xdr:nvSpPr>
      <xdr:spPr>
        <a:xfrm>
          <a:off x="22110700" y="66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7516</xdr:rowOff>
    </xdr:from>
    <xdr:to>
      <xdr:col>112</xdr:col>
      <xdr:colOff>38100</xdr:colOff>
      <xdr:row>39</xdr:row>
      <xdr:rowOff>109116</xdr:rowOff>
    </xdr:to>
    <xdr:sp macro="" textlink="">
      <xdr:nvSpPr>
        <xdr:cNvPr id="576" name="フローチャート: 判断 575">
          <a:extLst>
            <a:ext uri="{FF2B5EF4-FFF2-40B4-BE49-F238E27FC236}">
              <a16:creationId xmlns:a16="http://schemas.microsoft.com/office/drawing/2014/main" id="{17EA319D-0508-44CD-9BD9-C0E6699EEF75}"/>
            </a:ext>
          </a:extLst>
        </xdr:cNvPr>
        <xdr:cNvSpPr/>
      </xdr:nvSpPr>
      <xdr:spPr>
        <a:xfrm>
          <a:off x="21272500" y="669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4056</xdr:rowOff>
    </xdr:from>
    <xdr:to>
      <xdr:col>107</xdr:col>
      <xdr:colOff>101600</xdr:colOff>
      <xdr:row>39</xdr:row>
      <xdr:rowOff>105656</xdr:rowOff>
    </xdr:to>
    <xdr:sp macro="" textlink="">
      <xdr:nvSpPr>
        <xdr:cNvPr id="577" name="フローチャート: 判断 576">
          <a:extLst>
            <a:ext uri="{FF2B5EF4-FFF2-40B4-BE49-F238E27FC236}">
              <a16:creationId xmlns:a16="http://schemas.microsoft.com/office/drawing/2014/main" id="{BE74D8D0-B016-4AB8-AC38-7669F9C64AAD}"/>
            </a:ext>
          </a:extLst>
        </xdr:cNvPr>
        <xdr:cNvSpPr/>
      </xdr:nvSpPr>
      <xdr:spPr>
        <a:xfrm>
          <a:off x="20383500" y="6690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43086</xdr:rowOff>
    </xdr:from>
    <xdr:to>
      <xdr:col>102</xdr:col>
      <xdr:colOff>165100</xdr:colOff>
      <xdr:row>39</xdr:row>
      <xdr:rowOff>144686</xdr:rowOff>
    </xdr:to>
    <xdr:sp macro="" textlink="">
      <xdr:nvSpPr>
        <xdr:cNvPr id="578" name="フローチャート: 判断 577">
          <a:extLst>
            <a:ext uri="{FF2B5EF4-FFF2-40B4-BE49-F238E27FC236}">
              <a16:creationId xmlns:a16="http://schemas.microsoft.com/office/drawing/2014/main" id="{9D60C4CB-7E69-4609-88F3-12897E37234F}"/>
            </a:ext>
          </a:extLst>
        </xdr:cNvPr>
        <xdr:cNvSpPr/>
      </xdr:nvSpPr>
      <xdr:spPr>
        <a:xfrm>
          <a:off x="19494500" y="67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2228</xdr:rowOff>
    </xdr:from>
    <xdr:to>
      <xdr:col>98</xdr:col>
      <xdr:colOff>38100</xdr:colOff>
      <xdr:row>39</xdr:row>
      <xdr:rowOff>103828</xdr:rowOff>
    </xdr:to>
    <xdr:sp macro="" textlink="">
      <xdr:nvSpPr>
        <xdr:cNvPr id="579" name="フローチャート: 判断 578">
          <a:extLst>
            <a:ext uri="{FF2B5EF4-FFF2-40B4-BE49-F238E27FC236}">
              <a16:creationId xmlns:a16="http://schemas.microsoft.com/office/drawing/2014/main" id="{CCF6EEE7-9733-40E4-8425-5E5BD0DF3FBF}"/>
            </a:ext>
          </a:extLst>
        </xdr:cNvPr>
        <xdr:cNvSpPr/>
      </xdr:nvSpPr>
      <xdr:spPr>
        <a:xfrm>
          <a:off x="18605500" y="66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B2FF0D66-3F09-44AA-989F-5CE2A57A13E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F22C28AA-035F-4829-A81E-780A1CD2330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5446D337-F2E6-4EA7-93C1-81355590879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6CA32276-3974-4072-BFE4-BDECACA319A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47A40E0-D28F-4DDC-81D0-153845578D8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82382</xdr:rowOff>
    </xdr:from>
    <xdr:to>
      <xdr:col>116</xdr:col>
      <xdr:colOff>114300</xdr:colOff>
      <xdr:row>38</xdr:row>
      <xdr:rowOff>12533</xdr:rowOff>
    </xdr:to>
    <xdr:sp macro="" textlink="">
      <xdr:nvSpPr>
        <xdr:cNvPr id="585" name="楕円 584">
          <a:extLst>
            <a:ext uri="{FF2B5EF4-FFF2-40B4-BE49-F238E27FC236}">
              <a16:creationId xmlns:a16="http://schemas.microsoft.com/office/drawing/2014/main" id="{0205C94F-ED06-42AD-B5B0-C693E48BB8E4}"/>
            </a:ext>
          </a:extLst>
        </xdr:cNvPr>
        <xdr:cNvSpPr/>
      </xdr:nvSpPr>
      <xdr:spPr>
        <a:xfrm>
          <a:off x="22110700" y="642603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105259</xdr:rowOff>
    </xdr:from>
    <xdr:ext cx="599010" cy="259045"/>
    <xdr:sp macro="" textlink="">
      <xdr:nvSpPr>
        <xdr:cNvPr id="586" name="【一般廃棄物処理施設】&#10;一人当たり有形固定資産（償却資産）額該当値テキスト">
          <a:extLst>
            <a:ext uri="{FF2B5EF4-FFF2-40B4-BE49-F238E27FC236}">
              <a16:creationId xmlns:a16="http://schemas.microsoft.com/office/drawing/2014/main" id="{06FAE4D7-E942-4ECE-8EAB-FB64AE69778F}"/>
            </a:ext>
          </a:extLst>
        </xdr:cNvPr>
        <xdr:cNvSpPr txBox="1"/>
      </xdr:nvSpPr>
      <xdr:spPr>
        <a:xfrm>
          <a:off x="22199600" y="6277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82421</xdr:rowOff>
    </xdr:from>
    <xdr:to>
      <xdr:col>112</xdr:col>
      <xdr:colOff>38100</xdr:colOff>
      <xdr:row>38</xdr:row>
      <xdr:rowOff>12571</xdr:rowOff>
    </xdr:to>
    <xdr:sp macro="" textlink="">
      <xdr:nvSpPr>
        <xdr:cNvPr id="587" name="楕円 586">
          <a:extLst>
            <a:ext uri="{FF2B5EF4-FFF2-40B4-BE49-F238E27FC236}">
              <a16:creationId xmlns:a16="http://schemas.microsoft.com/office/drawing/2014/main" id="{B00B88EF-B558-4CAA-8566-78AA4947BADE}"/>
            </a:ext>
          </a:extLst>
        </xdr:cNvPr>
        <xdr:cNvSpPr/>
      </xdr:nvSpPr>
      <xdr:spPr>
        <a:xfrm>
          <a:off x="21272500" y="642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133182</xdr:rowOff>
    </xdr:from>
    <xdr:to>
      <xdr:col>116</xdr:col>
      <xdr:colOff>63500</xdr:colOff>
      <xdr:row>37</xdr:row>
      <xdr:rowOff>133221</xdr:rowOff>
    </xdr:to>
    <xdr:cxnSp macro="">
      <xdr:nvCxnSpPr>
        <xdr:cNvPr id="588" name="直線コネクタ 587">
          <a:extLst>
            <a:ext uri="{FF2B5EF4-FFF2-40B4-BE49-F238E27FC236}">
              <a16:creationId xmlns:a16="http://schemas.microsoft.com/office/drawing/2014/main" id="{5857D8BB-CF25-48B1-AF63-94DA934E61B7}"/>
            </a:ext>
          </a:extLst>
        </xdr:cNvPr>
        <xdr:cNvCxnSpPr/>
      </xdr:nvCxnSpPr>
      <xdr:spPr>
        <a:xfrm flipV="1">
          <a:off x="21323300" y="6476832"/>
          <a:ext cx="8382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56916</xdr:rowOff>
    </xdr:from>
    <xdr:to>
      <xdr:col>107</xdr:col>
      <xdr:colOff>101600</xdr:colOff>
      <xdr:row>37</xdr:row>
      <xdr:rowOff>158516</xdr:rowOff>
    </xdr:to>
    <xdr:sp macro="" textlink="">
      <xdr:nvSpPr>
        <xdr:cNvPr id="589" name="楕円 588">
          <a:extLst>
            <a:ext uri="{FF2B5EF4-FFF2-40B4-BE49-F238E27FC236}">
              <a16:creationId xmlns:a16="http://schemas.microsoft.com/office/drawing/2014/main" id="{82C0BD0F-7DEF-4DBF-A81C-2AAEAACCF9C4}"/>
            </a:ext>
          </a:extLst>
        </xdr:cNvPr>
        <xdr:cNvSpPr/>
      </xdr:nvSpPr>
      <xdr:spPr>
        <a:xfrm>
          <a:off x="20383500" y="640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107716</xdr:rowOff>
    </xdr:from>
    <xdr:to>
      <xdr:col>111</xdr:col>
      <xdr:colOff>177800</xdr:colOff>
      <xdr:row>37</xdr:row>
      <xdr:rowOff>133221</xdr:rowOff>
    </xdr:to>
    <xdr:cxnSp macro="">
      <xdr:nvCxnSpPr>
        <xdr:cNvPr id="590" name="直線コネクタ 589">
          <a:extLst>
            <a:ext uri="{FF2B5EF4-FFF2-40B4-BE49-F238E27FC236}">
              <a16:creationId xmlns:a16="http://schemas.microsoft.com/office/drawing/2014/main" id="{CADD6190-250E-499C-A6AA-B927B60360F1}"/>
            </a:ext>
          </a:extLst>
        </xdr:cNvPr>
        <xdr:cNvCxnSpPr/>
      </xdr:nvCxnSpPr>
      <xdr:spPr>
        <a:xfrm>
          <a:off x="20434300" y="6451366"/>
          <a:ext cx="889000" cy="2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55278</xdr:rowOff>
    </xdr:from>
    <xdr:to>
      <xdr:col>102</xdr:col>
      <xdr:colOff>165100</xdr:colOff>
      <xdr:row>37</xdr:row>
      <xdr:rowOff>156878</xdr:rowOff>
    </xdr:to>
    <xdr:sp macro="" textlink="">
      <xdr:nvSpPr>
        <xdr:cNvPr id="591" name="楕円 590">
          <a:extLst>
            <a:ext uri="{FF2B5EF4-FFF2-40B4-BE49-F238E27FC236}">
              <a16:creationId xmlns:a16="http://schemas.microsoft.com/office/drawing/2014/main" id="{0697E2B3-0CF1-45DA-96E1-BA5B887BB866}"/>
            </a:ext>
          </a:extLst>
        </xdr:cNvPr>
        <xdr:cNvSpPr/>
      </xdr:nvSpPr>
      <xdr:spPr>
        <a:xfrm>
          <a:off x="19494500" y="639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106078</xdr:rowOff>
    </xdr:from>
    <xdr:to>
      <xdr:col>107</xdr:col>
      <xdr:colOff>50800</xdr:colOff>
      <xdr:row>37</xdr:row>
      <xdr:rowOff>107716</xdr:rowOff>
    </xdr:to>
    <xdr:cxnSp macro="">
      <xdr:nvCxnSpPr>
        <xdr:cNvPr id="592" name="直線コネクタ 591">
          <a:extLst>
            <a:ext uri="{FF2B5EF4-FFF2-40B4-BE49-F238E27FC236}">
              <a16:creationId xmlns:a16="http://schemas.microsoft.com/office/drawing/2014/main" id="{D27F64B1-DD66-44DB-9F81-BBEDC3E3DFD3}"/>
            </a:ext>
          </a:extLst>
        </xdr:cNvPr>
        <xdr:cNvCxnSpPr/>
      </xdr:nvCxnSpPr>
      <xdr:spPr>
        <a:xfrm>
          <a:off x="19545300" y="6449728"/>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51308</xdr:rowOff>
    </xdr:from>
    <xdr:to>
      <xdr:col>98</xdr:col>
      <xdr:colOff>38100</xdr:colOff>
      <xdr:row>37</xdr:row>
      <xdr:rowOff>152908</xdr:rowOff>
    </xdr:to>
    <xdr:sp macro="" textlink="">
      <xdr:nvSpPr>
        <xdr:cNvPr id="593" name="楕円 592">
          <a:extLst>
            <a:ext uri="{FF2B5EF4-FFF2-40B4-BE49-F238E27FC236}">
              <a16:creationId xmlns:a16="http://schemas.microsoft.com/office/drawing/2014/main" id="{D9638B84-200E-4655-A43A-7E077714BDFD}"/>
            </a:ext>
          </a:extLst>
        </xdr:cNvPr>
        <xdr:cNvSpPr/>
      </xdr:nvSpPr>
      <xdr:spPr>
        <a:xfrm>
          <a:off x="18605500" y="639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102108</xdr:rowOff>
    </xdr:from>
    <xdr:to>
      <xdr:col>102</xdr:col>
      <xdr:colOff>114300</xdr:colOff>
      <xdr:row>37</xdr:row>
      <xdr:rowOff>106078</xdr:rowOff>
    </xdr:to>
    <xdr:cxnSp macro="">
      <xdr:nvCxnSpPr>
        <xdr:cNvPr id="594" name="直線コネクタ 593">
          <a:extLst>
            <a:ext uri="{FF2B5EF4-FFF2-40B4-BE49-F238E27FC236}">
              <a16:creationId xmlns:a16="http://schemas.microsoft.com/office/drawing/2014/main" id="{96357E19-DAD9-4780-B7FC-FE7EB2AE5015}"/>
            </a:ext>
          </a:extLst>
        </xdr:cNvPr>
        <xdr:cNvCxnSpPr/>
      </xdr:nvCxnSpPr>
      <xdr:spPr>
        <a:xfrm>
          <a:off x="18656300" y="6445758"/>
          <a:ext cx="889000" cy="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100243</xdr:rowOff>
    </xdr:from>
    <xdr:ext cx="534377" cy="259045"/>
    <xdr:sp macro="" textlink="">
      <xdr:nvSpPr>
        <xdr:cNvPr id="595" name="n_1aveValue【一般廃棄物処理施設】&#10;一人当たり有形固定資産（償却資産）額">
          <a:extLst>
            <a:ext uri="{FF2B5EF4-FFF2-40B4-BE49-F238E27FC236}">
              <a16:creationId xmlns:a16="http://schemas.microsoft.com/office/drawing/2014/main" id="{34D30F27-2F1A-4FB0-AFA9-C2F41C5AEC69}"/>
            </a:ext>
          </a:extLst>
        </xdr:cNvPr>
        <xdr:cNvSpPr txBox="1"/>
      </xdr:nvSpPr>
      <xdr:spPr>
        <a:xfrm>
          <a:off x="21043411" y="678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96783</xdr:rowOff>
    </xdr:from>
    <xdr:ext cx="534377" cy="259045"/>
    <xdr:sp macro="" textlink="">
      <xdr:nvSpPr>
        <xdr:cNvPr id="596" name="n_2aveValue【一般廃棄物処理施設】&#10;一人当たり有形固定資産（償却資産）額">
          <a:extLst>
            <a:ext uri="{FF2B5EF4-FFF2-40B4-BE49-F238E27FC236}">
              <a16:creationId xmlns:a16="http://schemas.microsoft.com/office/drawing/2014/main" id="{FD1467E8-D35B-4396-8169-0F9F179E6B18}"/>
            </a:ext>
          </a:extLst>
        </xdr:cNvPr>
        <xdr:cNvSpPr txBox="1"/>
      </xdr:nvSpPr>
      <xdr:spPr>
        <a:xfrm>
          <a:off x="20167111" y="678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135813</xdr:rowOff>
    </xdr:from>
    <xdr:ext cx="534377" cy="259045"/>
    <xdr:sp macro="" textlink="">
      <xdr:nvSpPr>
        <xdr:cNvPr id="597" name="n_3aveValue【一般廃棄物処理施設】&#10;一人当たり有形固定資産（償却資産）額">
          <a:extLst>
            <a:ext uri="{FF2B5EF4-FFF2-40B4-BE49-F238E27FC236}">
              <a16:creationId xmlns:a16="http://schemas.microsoft.com/office/drawing/2014/main" id="{7E49E71C-C80E-4D6D-87BB-8D606DB85F0C}"/>
            </a:ext>
          </a:extLst>
        </xdr:cNvPr>
        <xdr:cNvSpPr txBox="1"/>
      </xdr:nvSpPr>
      <xdr:spPr>
        <a:xfrm>
          <a:off x="19278111" y="682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94955</xdr:rowOff>
    </xdr:from>
    <xdr:ext cx="534377" cy="259045"/>
    <xdr:sp macro="" textlink="">
      <xdr:nvSpPr>
        <xdr:cNvPr id="598" name="n_4aveValue【一般廃棄物処理施設】&#10;一人当たり有形固定資産（償却資産）額">
          <a:extLst>
            <a:ext uri="{FF2B5EF4-FFF2-40B4-BE49-F238E27FC236}">
              <a16:creationId xmlns:a16="http://schemas.microsoft.com/office/drawing/2014/main" id="{0C8DEEAC-5CA7-4D3A-BB17-4FC823D16C94}"/>
            </a:ext>
          </a:extLst>
        </xdr:cNvPr>
        <xdr:cNvSpPr txBox="1"/>
      </xdr:nvSpPr>
      <xdr:spPr>
        <a:xfrm>
          <a:off x="18389111" y="678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29098</xdr:rowOff>
    </xdr:from>
    <xdr:ext cx="599010" cy="259045"/>
    <xdr:sp macro="" textlink="">
      <xdr:nvSpPr>
        <xdr:cNvPr id="599" name="n_1mainValue【一般廃棄物処理施設】&#10;一人当たり有形固定資産（償却資産）額">
          <a:extLst>
            <a:ext uri="{FF2B5EF4-FFF2-40B4-BE49-F238E27FC236}">
              <a16:creationId xmlns:a16="http://schemas.microsoft.com/office/drawing/2014/main" id="{EC43CCC9-7016-4DCE-B544-79DA74258048}"/>
            </a:ext>
          </a:extLst>
        </xdr:cNvPr>
        <xdr:cNvSpPr txBox="1"/>
      </xdr:nvSpPr>
      <xdr:spPr>
        <a:xfrm>
          <a:off x="21011095" y="6201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3593</xdr:rowOff>
    </xdr:from>
    <xdr:ext cx="599010" cy="259045"/>
    <xdr:sp macro="" textlink="">
      <xdr:nvSpPr>
        <xdr:cNvPr id="600" name="n_2mainValue【一般廃棄物処理施設】&#10;一人当たり有形固定資産（償却資産）額">
          <a:extLst>
            <a:ext uri="{FF2B5EF4-FFF2-40B4-BE49-F238E27FC236}">
              <a16:creationId xmlns:a16="http://schemas.microsoft.com/office/drawing/2014/main" id="{11D449CA-5AC4-46F3-86FA-DCC9FC2930B1}"/>
            </a:ext>
          </a:extLst>
        </xdr:cNvPr>
        <xdr:cNvSpPr txBox="1"/>
      </xdr:nvSpPr>
      <xdr:spPr>
        <a:xfrm>
          <a:off x="20134795" y="6175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1955</xdr:rowOff>
    </xdr:from>
    <xdr:ext cx="599010" cy="259045"/>
    <xdr:sp macro="" textlink="">
      <xdr:nvSpPr>
        <xdr:cNvPr id="601" name="n_3mainValue【一般廃棄物処理施設】&#10;一人当たり有形固定資産（償却資産）額">
          <a:extLst>
            <a:ext uri="{FF2B5EF4-FFF2-40B4-BE49-F238E27FC236}">
              <a16:creationId xmlns:a16="http://schemas.microsoft.com/office/drawing/2014/main" id="{6B17B7BE-79AE-47C5-B20E-A8CFE0992807}"/>
            </a:ext>
          </a:extLst>
        </xdr:cNvPr>
        <xdr:cNvSpPr txBox="1"/>
      </xdr:nvSpPr>
      <xdr:spPr>
        <a:xfrm>
          <a:off x="19245795" y="6174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169435</xdr:rowOff>
    </xdr:from>
    <xdr:ext cx="599010" cy="259045"/>
    <xdr:sp macro="" textlink="">
      <xdr:nvSpPr>
        <xdr:cNvPr id="602" name="n_4mainValue【一般廃棄物処理施設】&#10;一人当たり有形固定資産（償却資産）額">
          <a:extLst>
            <a:ext uri="{FF2B5EF4-FFF2-40B4-BE49-F238E27FC236}">
              <a16:creationId xmlns:a16="http://schemas.microsoft.com/office/drawing/2014/main" id="{44C0F440-B4C3-4567-8F31-4F9F84ABEE9E}"/>
            </a:ext>
          </a:extLst>
        </xdr:cNvPr>
        <xdr:cNvSpPr txBox="1"/>
      </xdr:nvSpPr>
      <xdr:spPr>
        <a:xfrm>
          <a:off x="18356795" y="6170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a:extLst>
            <a:ext uri="{FF2B5EF4-FFF2-40B4-BE49-F238E27FC236}">
              <a16:creationId xmlns:a16="http://schemas.microsoft.com/office/drawing/2014/main" id="{8AF8104B-0736-4440-9C09-FBCFE96C0E1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a:extLst>
            <a:ext uri="{FF2B5EF4-FFF2-40B4-BE49-F238E27FC236}">
              <a16:creationId xmlns:a16="http://schemas.microsoft.com/office/drawing/2014/main" id="{375A0841-6E25-43C5-B985-6BC01BF22EE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a:extLst>
            <a:ext uri="{FF2B5EF4-FFF2-40B4-BE49-F238E27FC236}">
              <a16:creationId xmlns:a16="http://schemas.microsoft.com/office/drawing/2014/main" id="{00225723-D567-4A81-8211-5E3FEF0BD1E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a:extLst>
            <a:ext uri="{FF2B5EF4-FFF2-40B4-BE49-F238E27FC236}">
              <a16:creationId xmlns:a16="http://schemas.microsoft.com/office/drawing/2014/main" id="{2EA6C44F-C530-4141-A837-310D6522FCA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a:extLst>
            <a:ext uri="{FF2B5EF4-FFF2-40B4-BE49-F238E27FC236}">
              <a16:creationId xmlns:a16="http://schemas.microsoft.com/office/drawing/2014/main" id="{515E1399-87A7-4CE1-9A38-610122ACB79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a:extLst>
            <a:ext uri="{FF2B5EF4-FFF2-40B4-BE49-F238E27FC236}">
              <a16:creationId xmlns:a16="http://schemas.microsoft.com/office/drawing/2014/main" id="{51C6E904-1B77-44B5-844F-05D61B8CBD6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a:extLst>
            <a:ext uri="{FF2B5EF4-FFF2-40B4-BE49-F238E27FC236}">
              <a16:creationId xmlns:a16="http://schemas.microsoft.com/office/drawing/2014/main" id="{8FEA4A7B-883D-4AE7-A727-7616DE83A0A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a:extLst>
            <a:ext uri="{FF2B5EF4-FFF2-40B4-BE49-F238E27FC236}">
              <a16:creationId xmlns:a16="http://schemas.microsoft.com/office/drawing/2014/main" id="{77158EAC-DC96-48EB-8F71-956C628B1C8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a:extLst>
            <a:ext uri="{FF2B5EF4-FFF2-40B4-BE49-F238E27FC236}">
              <a16:creationId xmlns:a16="http://schemas.microsoft.com/office/drawing/2014/main" id="{76C9C912-C3C1-416F-A72E-9368A6662C0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a:extLst>
            <a:ext uri="{FF2B5EF4-FFF2-40B4-BE49-F238E27FC236}">
              <a16:creationId xmlns:a16="http://schemas.microsoft.com/office/drawing/2014/main" id="{6D3773D2-6795-44CE-8330-40C02EC747B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a:extLst>
            <a:ext uri="{FF2B5EF4-FFF2-40B4-BE49-F238E27FC236}">
              <a16:creationId xmlns:a16="http://schemas.microsoft.com/office/drawing/2014/main" id="{2E48936B-86D5-4C6D-9BE2-D974332964A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4" name="直線コネクタ 613">
          <a:extLst>
            <a:ext uri="{FF2B5EF4-FFF2-40B4-BE49-F238E27FC236}">
              <a16:creationId xmlns:a16="http://schemas.microsoft.com/office/drawing/2014/main" id="{669699B8-3566-49E2-8B0C-D4058B9F80B9}"/>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5" name="テキスト ボックス 614">
          <a:extLst>
            <a:ext uri="{FF2B5EF4-FFF2-40B4-BE49-F238E27FC236}">
              <a16:creationId xmlns:a16="http://schemas.microsoft.com/office/drawing/2014/main" id="{4AFEE8FC-63E8-4AE9-943E-41A872A9F9C4}"/>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6" name="直線コネクタ 615">
          <a:extLst>
            <a:ext uri="{FF2B5EF4-FFF2-40B4-BE49-F238E27FC236}">
              <a16:creationId xmlns:a16="http://schemas.microsoft.com/office/drawing/2014/main" id="{1A1472EF-3A44-4D37-935E-C07A97252DA4}"/>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7" name="テキスト ボックス 616">
          <a:extLst>
            <a:ext uri="{FF2B5EF4-FFF2-40B4-BE49-F238E27FC236}">
              <a16:creationId xmlns:a16="http://schemas.microsoft.com/office/drawing/2014/main" id="{DCC5C93D-AD4A-43B1-B1F3-E248F4D3103A}"/>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8" name="直線コネクタ 617">
          <a:extLst>
            <a:ext uri="{FF2B5EF4-FFF2-40B4-BE49-F238E27FC236}">
              <a16:creationId xmlns:a16="http://schemas.microsoft.com/office/drawing/2014/main" id="{3FE1D869-C144-4823-AFF3-14E783FC78CB}"/>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9" name="テキスト ボックス 618">
          <a:extLst>
            <a:ext uri="{FF2B5EF4-FFF2-40B4-BE49-F238E27FC236}">
              <a16:creationId xmlns:a16="http://schemas.microsoft.com/office/drawing/2014/main" id="{A14FF3EE-6D2F-4EAC-8E35-8FB05B458ED8}"/>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0" name="直線コネクタ 619">
          <a:extLst>
            <a:ext uri="{FF2B5EF4-FFF2-40B4-BE49-F238E27FC236}">
              <a16:creationId xmlns:a16="http://schemas.microsoft.com/office/drawing/2014/main" id="{3C48A81B-F093-434C-B0D2-856A31F2C0B3}"/>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1" name="テキスト ボックス 620">
          <a:extLst>
            <a:ext uri="{FF2B5EF4-FFF2-40B4-BE49-F238E27FC236}">
              <a16:creationId xmlns:a16="http://schemas.microsoft.com/office/drawing/2014/main" id="{95131640-26F1-4325-B815-321278FF0D95}"/>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2" name="直線コネクタ 621">
          <a:extLst>
            <a:ext uri="{FF2B5EF4-FFF2-40B4-BE49-F238E27FC236}">
              <a16:creationId xmlns:a16="http://schemas.microsoft.com/office/drawing/2014/main" id="{4B92AA1B-B1E9-4CD8-807D-80B3AA540C4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3" name="テキスト ボックス 622">
          <a:extLst>
            <a:ext uri="{FF2B5EF4-FFF2-40B4-BE49-F238E27FC236}">
              <a16:creationId xmlns:a16="http://schemas.microsoft.com/office/drawing/2014/main" id="{6CFF47BA-EFE8-4862-9FB7-6685B117AD81}"/>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4" name="【保健センター・保健所】&#10;有形固定資産減価償却率グラフ枠">
          <a:extLst>
            <a:ext uri="{FF2B5EF4-FFF2-40B4-BE49-F238E27FC236}">
              <a16:creationId xmlns:a16="http://schemas.microsoft.com/office/drawing/2014/main" id="{E411C190-BBC8-4225-88D1-5F07454A582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59436</xdr:rowOff>
    </xdr:from>
    <xdr:to>
      <xdr:col>85</xdr:col>
      <xdr:colOff>126364</xdr:colOff>
      <xdr:row>62</xdr:row>
      <xdr:rowOff>121158</xdr:rowOff>
    </xdr:to>
    <xdr:cxnSp macro="">
      <xdr:nvCxnSpPr>
        <xdr:cNvPr id="625" name="直線コネクタ 624">
          <a:extLst>
            <a:ext uri="{FF2B5EF4-FFF2-40B4-BE49-F238E27FC236}">
              <a16:creationId xmlns:a16="http://schemas.microsoft.com/office/drawing/2014/main" id="{14FB4296-45AC-4D19-9CCF-F4B16FAD6727}"/>
            </a:ext>
          </a:extLst>
        </xdr:cNvPr>
        <xdr:cNvCxnSpPr/>
      </xdr:nvCxnSpPr>
      <xdr:spPr>
        <a:xfrm flipV="1">
          <a:off x="16318864" y="9489186"/>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124985</xdr:rowOff>
    </xdr:from>
    <xdr:ext cx="405111" cy="259045"/>
    <xdr:sp macro="" textlink="">
      <xdr:nvSpPr>
        <xdr:cNvPr id="626" name="【保健センター・保健所】&#10;有形固定資産減価償却率最小値テキスト">
          <a:extLst>
            <a:ext uri="{FF2B5EF4-FFF2-40B4-BE49-F238E27FC236}">
              <a16:creationId xmlns:a16="http://schemas.microsoft.com/office/drawing/2014/main" id="{F135A6D9-EF5B-49E7-83BA-D117D2657A41}"/>
            </a:ext>
          </a:extLst>
        </xdr:cNvPr>
        <xdr:cNvSpPr txBox="1"/>
      </xdr:nvSpPr>
      <xdr:spPr>
        <a:xfrm>
          <a:off x="16357600" y="1075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121158</xdr:rowOff>
    </xdr:from>
    <xdr:to>
      <xdr:col>86</xdr:col>
      <xdr:colOff>25400</xdr:colOff>
      <xdr:row>62</xdr:row>
      <xdr:rowOff>121158</xdr:rowOff>
    </xdr:to>
    <xdr:cxnSp macro="">
      <xdr:nvCxnSpPr>
        <xdr:cNvPr id="627" name="直線コネクタ 626">
          <a:extLst>
            <a:ext uri="{FF2B5EF4-FFF2-40B4-BE49-F238E27FC236}">
              <a16:creationId xmlns:a16="http://schemas.microsoft.com/office/drawing/2014/main" id="{5DD07164-A87D-4063-82C8-5EF3C5E1D6C7}"/>
            </a:ext>
          </a:extLst>
        </xdr:cNvPr>
        <xdr:cNvCxnSpPr/>
      </xdr:nvCxnSpPr>
      <xdr:spPr>
        <a:xfrm>
          <a:off x="16230600" y="1075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6113</xdr:rowOff>
    </xdr:from>
    <xdr:ext cx="405111" cy="259045"/>
    <xdr:sp macro="" textlink="">
      <xdr:nvSpPr>
        <xdr:cNvPr id="628" name="【保健センター・保健所】&#10;有形固定資産減価償却率最大値テキスト">
          <a:extLst>
            <a:ext uri="{FF2B5EF4-FFF2-40B4-BE49-F238E27FC236}">
              <a16:creationId xmlns:a16="http://schemas.microsoft.com/office/drawing/2014/main" id="{ADFFBB15-1C16-4F57-93D4-A88343B0300D}"/>
            </a:ext>
          </a:extLst>
        </xdr:cNvPr>
        <xdr:cNvSpPr txBox="1"/>
      </xdr:nvSpPr>
      <xdr:spPr>
        <a:xfrm>
          <a:off x="16357600" y="9264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59436</xdr:rowOff>
    </xdr:from>
    <xdr:to>
      <xdr:col>86</xdr:col>
      <xdr:colOff>25400</xdr:colOff>
      <xdr:row>55</xdr:row>
      <xdr:rowOff>59436</xdr:rowOff>
    </xdr:to>
    <xdr:cxnSp macro="">
      <xdr:nvCxnSpPr>
        <xdr:cNvPr id="629" name="直線コネクタ 628">
          <a:extLst>
            <a:ext uri="{FF2B5EF4-FFF2-40B4-BE49-F238E27FC236}">
              <a16:creationId xmlns:a16="http://schemas.microsoft.com/office/drawing/2014/main" id="{3E3EEAEE-0D7B-4FF1-BD17-D485437B12C0}"/>
            </a:ext>
          </a:extLst>
        </xdr:cNvPr>
        <xdr:cNvCxnSpPr/>
      </xdr:nvCxnSpPr>
      <xdr:spPr>
        <a:xfrm>
          <a:off x="16230600" y="948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73931</xdr:rowOff>
    </xdr:from>
    <xdr:ext cx="405111" cy="259045"/>
    <xdr:sp macro="" textlink="">
      <xdr:nvSpPr>
        <xdr:cNvPr id="630" name="【保健センター・保健所】&#10;有形固定資産減価償却率平均値テキスト">
          <a:extLst>
            <a:ext uri="{FF2B5EF4-FFF2-40B4-BE49-F238E27FC236}">
              <a16:creationId xmlns:a16="http://schemas.microsoft.com/office/drawing/2014/main" id="{1F32D780-E725-4FFE-BE0F-35B6F57D6C06}"/>
            </a:ext>
          </a:extLst>
        </xdr:cNvPr>
        <xdr:cNvSpPr txBox="1"/>
      </xdr:nvSpPr>
      <xdr:spPr>
        <a:xfrm>
          <a:off x="16357600" y="10018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95504</xdr:rowOff>
    </xdr:from>
    <xdr:to>
      <xdr:col>85</xdr:col>
      <xdr:colOff>177800</xdr:colOff>
      <xdr:row>59</xdr:row>
      <xdr:rowOff>25654</xdr:rowOff>
    </xdr:to>
    <xdr:sp macro="" textlink="">
      <xdr:nvSpPr>
        <xdr:cNvPr id="631" name="フローチャート: 判断 630">
          <a:extLst>
            <a:ext uri="{FF2B5EF4-FFF2-40B4-BE49-F238E27FC236}">
              <a16:creationId xmlns:a16="http://schemas.microsoft.com/office/drawing/2014/main" id="{3BE1D6D3-EF99-42E6-8FC1-A8A5AA322A04}"/>
            </a:ext>
          </a:extLst>
        </xdr:cNvPr>
        <xdr:cNvSpPr/>
      </xdr:nvSpPr>
      <xdr:spPr>
        <a:xfrm>
          <a:off x="16268700" y="100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36068</xdr:rowOff>
    </xdr:from>
    <xdr:to>
      <xdr:col>81</xdr:col>
      <xdr:colOff>101600</xdr:colOff>
      <xdr:row>58</xdr:row>
      <xdr:rowOff>137668</xdr:rowOff>
    </xdr:to>
    <xdr:sp macro="" textlink="">
      <xdr:nvSpPr>
        <xdr:cNvPr id="632" name="フローチャート: 判断 631">
          <a:extLst>
            <a:ext uri="{FF2B5EF4-FFF2-40B4-BE49-F238E27FC236}">
              <a16:creationId xmlns:a16="http://schemas.microsoft.com/office/drawing/2014/main" id="{30226814-E122-4408-B9CE-09D53102746D}"/>
            </a:ext>
          </a:extLst>
        </xdr:cNvPr>
        <xdr:cNvSpPr/>
      </xdr:nvSpPr>
      <xdr:spPr>
        <a:xfrm>
          <a:off x="15430500" y="998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6350</xdr:rowOff>
    </xdr:from>
    <xdr:to>
      <xdr:col>76</xdr:col>
      <xdr:colOff>165100</xdr:colOff>
      <xdr:row>58</xdr:row>
      <xdr:rowOff>107950</xdr:rowOff>
    </xdr:to>
    <xdr:sp macro="" textlink="">
      <xdr:nvSpPr>
        <xdr:cNvPr id="633" name="フローチャート: 判断 632">
          <a:extLst>
            <a:ext uri="{FF2B5EF4-FFF2-40B4-BE49-F238E27FC236}">
              <a16:creationId xmlns:a16="http://schemas.microsoft.com/office/drawing/2014/main" id="{3DBE6AD7-2DF1-4E37-9743-45E5A6DF5CDB}"/>
            </a:ext>
          </a:extLst>
        </xdr:cNvPr>
        <xdr:cNvSpPr/>
      </xdr:nvSpPr>
      <xdr:spPr>
        <a:xfrm>
          <a:off x="145415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145796</xdr:rowOff>
    </xdr:from>
    <xdr:to>
      <xdr:col>72</xdr:col>
      <xdr:colOff>38100</xdr:colOff>
      <xdr:row>58</xdr:row>
      <xdr:rowOff>75946</xdr:rowOff>
    </xdr:to>
    <xdr:sp macro="" textlink="">
      <xdr:nvSpPr>
        <xdr:cNvPr id="634" name="フローチャート: 判断 633">
          <a:extLst>
            <a:ext uri="{FF2B5EF4-FFF2-40B4-BE49-F238E27FC236}">
              <a16:creationId xmlns:a16="http://schemas.microsoft.com/office/drawing/2014/main" id="{9A04F589-95C7-42C6-9576-4D0467E6B70D}"/>
            </a:ext>
          </a:extLst>
        </xdr:cNvPr>
        <xdr:cNvSpPr/>
      </xdr:nvSpPr>
      <xdr:spPr>
        <a:xfrm>
          <a:off x="13652500" y="991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29210</xdr:rowOff>
    </xdr:from>
    <xdr:to>
      <xdr:col>67</xdr:col>
      <xdr:colOff>101600</xdr:colOff>
      <xdr:row>57</xdr:row>
      <xdr:rowOff>130810</xdr:rowOff>
    </xdr:to>
    <xdr:sp macro="" textlink="">
      <xdr:nvSpPr>
        <xdr:cNvPr id="635" name="フローチャート: 判断 634">
          <a:extLst>
            <a:ext uri="{FF2B5EF4-FFF2-40B4-BE49-F238E27FC236}">
              <a16:creationId xmlns:a16="http://schemas.microsoft.com/office/drawing/2014/main" id="{3D6FFAAD-C70D-469E-90E4-89BCD440D1DB}"/>
            </a:ext>
          </a:extLst>
        </xdr:cNvPr>
        <xdr:cNvSpPr/>
      </xdr:nvSpPr>
      <xdr:spPr>
        <a:xfrm>
          <a:off x="12763500" y="980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B49C6389-78B2-4758-B819-B614C23A8FB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996E655E-7769-4C7E-9010-9B23513D681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9A068E30-9FCD-4BAB-8520-B2E119ADD73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1E3755CB-DDE8-4158-977F-C01939E3363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A2722322-7A12-4961-8E2B-1DC3DCFC162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29210</xdr:rowOff>
    </xdr:from>
    <xdr:to>
      <xdr:col>85</xdr:col>
      <xdr:colOff>177800</xdr:colOff>
      <xdr:row>58</xdr:row>
      <xdr:rowOff>130810</xdr:rowOff>
    </xdr:to>
    <xdr:sp macro="" textlink="">
      <xdr:nvSpPr>
        <xdr:cNvPr id="641" name="楕円 640">
          <a:extLst>
            <a:ext uri="{FF2B5EF4-FFF2-40B4-BE49-F238E27FC236}">
              <a16:creationId xmlns:a16="http://schemas.microsoft.com/office/drawing/2014/main" id="{44BD51C9-EBB0-4BB7-94E6-DB719325DF23}"/>
            </a:ext>
          </a:extLst>
        </xdr:cNvPr>
        <xdr:cNvSpPr/>
      </xdr:nvSpPr>
      <xdr:spPr>
        <a:xfrm>
          <a:off x="162687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52087</xdr:rowOff>
    </xdr:from>
    <xdr:ext cx="405111" cy="259045"/>
    <xdr:sp macro="" textlink="">
      <xdr:nvSpPr>
        <xdr:cNvPr id="642" name="【保健センター・保健所】&#10;有形固定資産減価償却率該当値テキスト">
          <a:extLst>
            <a:ext uri="{FF2B5EF4-FFF2-40B4-BE49-F238E27FC236}">
              <a16:creationId xmlns:a16="http://schemas.microsoft.com/office/drawing/2014/main" id="{05CC5CD0-6A07-4CF8-A4FD-801AFFDE947B}"/>
            </a:ext>
          </a:extLst>
        </xdr:cNvPr>
        <xdr:cNvSpPr txBox="1"/>
      </xdr:nvSpPr>
      <xdr:spPr>
        <a:xfrm>
          <a:off x="16357600"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154940</xdr:rowOff>
    </xdr:from>
    <xdr:to>
      <xdr:col>81</xdr:col>
      <xdr:colOff>101600</xdr:colOff>
      <xdr:row>58</xdr:row>
      <xdr:rowOff>85090</xdr:rowOff>
    </xdr:to>
    <xdr:sp macro="" textlink="">
      <xdr:nvSpPr>
        <xdr:cNvPr id="643" name="楕円 642">
          <a:extLst>
            <a:ext uri="{FF2B5EF4-FFF2-40B4-BE49-F238E27FC236}">
              <a16:creationId xmlns:a16="http://schemas.microsoft.com/office/drawing/2014/main" id="{A2FF2313-8FF1-4B68-911D-311844FF4ABD}"/>
            </a:ext>
          </a:extLst>
        </xdr:cNvPr>
        <xdr:cNvSpPr/>
      </xdr:nvSpPr>
      <xdr:spPr>
        <a:xfrm>
          <a:off x="15430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34290</xdr:rowOff>
    </xdr:from>
    <xdr:to>
      <xdr:col>85</xdr:col>
      <xdr:colOff>127000</xdr:colOff>
      <xdr:row>58</xdr:row>
      <xdr:rowOff>80010</xdr:rowOff>
    </xdr:to>
    <xdr:cxnSp macro="">
      <xdr:nvCxnSpPr>
        <xdr:cNvPr id="644" name="直線コネクタ 643">
          <a:extLst>
            <a:ext uri="{FF2B5EF4-FFF2-40B4-BE49-F238E27FC236}">
              <a16:creationId xmlns:a16="http://schemas.microsoft.com/office/drawing/2014/main" id="{12A9FE2F-BDDB-4B70-B3C1-FD9558C02E44}"/>
            </a:ext>
          </a:extLst>
        </xdr:cNvPr>
        <xdr:cNvCxnSpPr/>
      </xdr:nvCxnSpPr>
      <xdr:spPr>
        <a:xfrm>
          <a:off x="15481300" y="997839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109220</xdr:rowOff>
    </xdr:from>
    <xdr:to>
      <xdr:col>76</xdr:col>
      <xdr:colOff>165100</xdr:colOff>
      <xdr:row>58</xdr:row>
      <xdr:rowOff>39370</xdr:rowOff>
    </xdr:to>
    <xdr:sp macro="" textlink="">
      <xdr:nvSpPr>
        <xdr:cNvPr id="645" name="楕円 644">
          <a:extLst>
            <a:ext uri="{FF2B5EF4-FFF2-40B4-BE49-F238E27FC236}">
              <a16:creationId xmlns:a16="http://schemas.microsoft.com/office/drawing/2014/main" id="{06A21F01-EB9E-479F-A335-BD892E5ED57A}"/>
            </a:ext>
          </a:extLst>
        </xdr:cNvPr>
        <xdr:cNvSpPr/>
      </xdr:nvSpPr>
      <xdr:spPr>
        <a:xfrm>
          <a:off x="14541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160020</xdr:rowOff>
    </xdr:from>
    <xdr:to>
      <xdr:col>81</xdr:col>
      <xdr:colOff>50800</xdr:colOff>
      <xdr:row>58</xdr:row>
      <xdr:rowOff>34290</xdr:rowOff>
    </xdr:to>
    <xdr:cxnSp macro="">
      <xdr:nvCxnSpPr>
        <xdr:cNvPr id="646" name="直線コネクタ 645">
          <a:extLst>
            <a:ext uri="{FF2B5EF4-FFF2-40B4-BE49-F238E27FC236}">
              <a16:creationId xmlns:a16="http://schemas.microsoft.com/office/drawing/2014/main" id="{54D8E404-3526-4D56-BBA9-4C6CCA46BB01}"/>
            </a:ext>
          </a:extLst>
        </xdr:cNvPr>
        <xdr:cNvCxnSpPr/>
      </xdr:nvCxnSpPr>
      <xdr:spPr>
        <a:xfrm>
          <a:off x="14592300" y="993267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61214</xdr:rowOff>
    </xdr:from>
    <xdr:to>
      <xdr:col>72</xdr:col>
      <xdr:colOff>38100</xdr:colOff>
      <xdr:row>57</xdr:row>
      <xdr:rowOff>162814</xdr:rowOff>
    </xdr:to>
    <xdr:sp macro="" textlink="">
      <xdr:nvSpPr>
        <xdr:cNvPr id="647" name="楕円 646">
          <a:extLst>
            <a:ext uri="{FF2B5EF4-FFF2-40B4-BE49-F238E27FC236}">
              <a16:creationId xmlns:a16="http://schemas.microsoft.com/office/drawing/2014/main" id="{CCBA74B1-9373-4597-8D2F-84042C0D3F1F}"/>
            </a:ext>
          </a:extLst>
        </xdr:cNvPr>
        <xdr:cNvSpPr/>
      </xdr:nvSpPr>
      <xdr:spPr>
        <a:xfrm>
          <a:off x="13652500" y="983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112014</xdr:rowOff>
    </xdr:from>
    <xdr:to>
      <xdr:col>76</xdr:col>
      <xdr:colOff>114300</xdr:colOff>
      <xdr:row>57</xdr:row>
      <xdr:rowOff>160020</xdr:rowOff>
    </xdr:to>
    <xdr:cxnSp macro="">
      <xdr:nvCxnSpPr>
        <xdr:cNvPr id="648" name="直線コネクタ 647">
          <a:extLst>
            <a:ext uri="{FF2B5EF4-FFF2-40B4-BE49-F238E27FC236}">
              <a16:creationId xmlns:a16="http://schemas.microsoft.com/office/drawing/2014/main" id="{4E4A94D9-2E4D-4A90-A1DC-7B353FD9197F}"/>
            </a:ext>
          </a:extLst>
        </xdr:cNvPr>
        <xdr:cNvCxnSpPr/>
      </xdr:nvCxnSpPr>
      <xdr:spPr>
        <a:xfrm>
          <a:off x="13703300" y="988466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10922</xdr:rowOff>
    </xdr:from>
    <xdr:to>
      <xdr:col>67</xdr:col>
      <xdr:colOff>101600</xdr:colOff>
      <xdr:row>57</xdr:row>
      <xdr:rowOff>112522</xdr:rowOff>
    </xdr:to>
    <xdr:sp macro="" textlink="">
      <xdr:nvSpPr>
        <xdr:cNvPr id="649" name="楕円 648">
          <a:extLst>
            <a:ext uri="{FF2B5EF4-FFF2-40B4-BE49-F238E27FC236}">
              <a16:creationId xmlns:a16="http://schemas.microsoft.com/office/drawing/2014/main" id="{01B6DE3A-8FE1-4D7C-AAB6-D5A7E6F67608}"/>
            </a:ext>
          </a:extLst>
        </xdr:cNvPr>
        <xdr:cNvSpPr/>
      </xdr:nvSpPr>
      <xdr:spPr>
        <a:xfrm>
          <a:off x="12763500" y="978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61722</xdr:rowOff>
    </xdr:from>
    <xdr:to>
      <xdr:col>71</xdr:col>
      <xdr:colOff>177800</xdr:colOff>
      <xdr:row>57</xdr:row>
      <xdr:rowOff>112014</xdr:rowOff>
    </xdr:to>
    <xdr:cxnSp macro="">
      <xdr:nvCxnSpPr>
        <xdr:cNvPr id="650" name="直線コネクタ 649">
          <a:extLst>
            <a:ext uri="{FF2B5EF4-FFF2-40B4-BE49-F238E27FC236}">
              <a16:creationId xmlns:a16="http://schemas.microsoft.com/office/drawing/2014/main" id="{6151A550-45E0-4407-AAA2-C7DFF6E2DCFD}"/>
            </a:ext>
          </a:extLst>
        </xdr:cNvPr>
        <xdr:cNvCxnSpPr/>
      </xdr:nvCxnSpPr>
      <xdr:spPr>
        <a:xfrm>
          <a:off x="12814300" y="983437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128795</xdr:rowOff>
    </xdr:from>
    <xdr:ext cx="405111" cy="259045"/>
    <xdr:sp macro="" textlink="">
      <xdr:nvSpPr>
        <xdr:cNvPr id="651" name="n_1aveValue【保健センター・保健所】&#10;有形固定資産減価償却率">
          <a:extLst>
            <a:ext uri="{FF2B5EF4-FFF2-40B4-BE49-F238E27FC236}">
              <a16:creationId xmlns:a16="http://schemas.microsoft.com/office/drawing/2014/main" id="{13E0F453-9D1D-4AAE-B87E-8B317F75F34E}"/>
            </a:ext>
          </a:extLst>
        </xdr:cNvPr>
        <xdr:cNvSpPr txBox="1"/>
      </xdr:nvSpPr>
      <xdr:spPr>
        <a:xfrm>
          <a:off x="15266044" y="10072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99077</xdr:rowOff>
    </xdr:from>
    <xdr:ext cx="405111" cy="259045"/>
    <xdr:sp macro="" textlink="">
      <xdr:nvSpPr>
        <xdr:cNvPr id="652" name="n_2aveValue【保健センター・保健所】&#10;有形固定資産減価償却率">
          <a:extLst>
            <a:ext uri="{FF2B5EF4-FFF2-40B4-BE49-F238E27FC236}">
              <a16:creationId xmlns:a16="http://schemas.microsoft.com/office/drawing/2014/main" id="{5F68FA71-D966-48CA-A4CD-6602B17D4945}"/>
            </a:ext>
          </a:extLst>
        </xdr:cNvPr>
        <xdr:cNvSpPr txBox="1"/>
      </xdr:nvSpPr>
      <xdr:spPr>
        <a:xfrm>
          <a:off x="14389744" y="1004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67073</xdr:rowOff>
    </xdr:from>
    <xdr:ext cx="405111" cy="259045"/>
    <xdr:sp macro="" textlink="">
      <xdr:nvSpPr>
        <xdr:cNvPr id="653" name="n_3aveValue【保健センター・保健所】&#10;有形固定資産減価償却率">
          <a:extLst>
            <a:ext uri="{FF2B5EF4-FFF2-40B4-BE49-F238E27FC236}">
              <a16:creationId xmlns:a16="http://schemas.microsoft.com/office/drawing/2014/main" id="{B4034D25-6A6F-479D-82F9-E8F5B196C553}"/>
            </a:ext>
          </a:extLst>
        </xdr:cNvPr>
        <xdr:cNvSpPr txBox="1"/>
      </xdr:nvSpPr>
      <xdr:spPr>
        <a:xfrm>
          <a:off x="13500744" y="10011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121937</xdr:rowOff>
    </xdr:from>
    <xdr:ext cx="405111" cy="259045"/>
    <xdr:sp macro="" textlink="">
      <xdr:nvSpPr>
        <xdr:cNvPr id="654" name="n_4aveValue【保健センター・保健所】&#10;有形固定資産減価償却率">
          <a:extLst>
            <a:ext uri="{FF2B5EF4-FFF2-40B4-BE49-F238E27FC236}">
              <a16:creationId xmlns:a16="http://schemas.microsoft.com/office/drawing/2014/main" id="{031BD0E7-5911-4703-BCC5-EF2E943B3023}"/>
            </a:ext>
          </a:extLst>
        </xdr:cNvPr>
        <xdr:cNvSpPr txBox="1"/>
      </xdr:nvSpPr>
      <xdr:spPr>
        <a:xfrm>
          <a:off x="12611744" y="9894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101617</xdr:rowOff>
    </xdr:from>
    <xdr:ext cx="405111" cy="259045"/>
    <xdr:sp macro="" textlink="">
      <xdr:nvSpPr>
        <xdr:cNvPr id="655" name="n_1mainValue【保健センター・保健所】&#10;有形固定資産減価償却率">
          <a:extLst>
            <a:ext uri="{FF2B5EF4-FFF2-40B4-BE49-F238E27FC236}">
              <a16:creationId xmlns:a16="http://schemas.microsoft.com/office/drawing/2014/main" id="{9687793D-F896-4E0C-8663-75B988F3F745}"/>
            </a:ext>
          </a:extLst>
        </xdr:cNvPr>
        <xdr:cNvSpPr txBox="1"/>
      </xdr:nvSpPr>
      <xdr:spPr>
        <a:xfrm>
          <a:off x="1526604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55897</xdr:rowOff>
    </xdr:from>
    <xdr:ext cx="405111" cy="259045"/>
    <xdr:sp macro="" textlink="">
      <xdr:nvSpPr>
        <xdr:cNvPr id="656" name="n_2mainValue【保健センター・保健所】&#10;有形固定資産減価償却率">
          <a:extLst>
            <a:ext uri="{FF2B5EF4-FFF2-40B4-BE49-F238E27FC236}">
              <a16:creationId xmlns:a16="http://schemas.microsoft.com/office/drawing/2014/main" id="{66580ED3-54CF-4619-9FF7-018F2FDB2F13}"/>
            </a:ext>
          </a:extLst>
        </xdr:cNvPr>
        <xdr:cNvSpPr txBox="1"/>
      </xdr:nvSpPr>
      <xdr:spPr>
        <a:xfrm>
          <a:off x="1438974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7891</xdr:rowOff>
    </xdr:from>
    <xdr:ext cx="405111" cy="259045"/>
    <xdr:sp macro="" textlink="">
      <xdr:nvSpPr>
        <xdr:cNvPr id="657" name="n_3mainValue【保健センター・保健所】&#10;有形固定資産減価償却率">
          <a:extLst>
            <a:ext uri="{FF2B5EF4-FFF2-40B4-BE49-F238E27FC236}">
              <a16:creationId xmlns:a16="http://schemas.microsoft.com/office/drawing/2014/main" id="{78EA95B4-F69D-429B-9D10-44169888267F}"/>
            </a:ext>
          </a:extLst>
        </xdr:cNvPr>
        <xdr:cNvSpPr txBox="1"/>
      </xdr:nvSpPr>
      <xdr:spPr>
        <a:xfrm>
          <a:off x="13500744" y="960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129049</xdr:rowOff>
    </xdr:from>
    <xdr:ext cx="405111" cy="259045"/>
    <xdr:sp macro="" textlink="">
      <xdr:nvSpPr>
        <xdr:cNvPr id="658" name="n_4mainValue【保健センター・保健所】&#10;有形固定資産減価償却率">
          <a:extLst>
            <a:ext uri="{FF2B5EF4-FFF2-40B4-BE49-F238E27FC236}">
              <a16:creationId xmlns:a16="http://schemas.microsoft.com/office/drawing/2014/main" id="{7C09D81A-7BB6-4075-B843-8F9320FC6574}"/>
            </a:ext>
          </a:extLst>
        </xdr:cNvPr>
        <xdr:cNvSpPr txBox="1"/>
      </xdr:nvSpPr>
      <xdr:spPr>
        <a:xfrm>
          <a:off x="12611744" y="955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9" name="正方形/長方形 658">
          <a:extLst>
            <a:ext uri="{FF2B5EF4-FFF2-40B4-BE49-F238E27FC236}">
              <a16:creationId xmlns:a16="http://schemas.microsoft.com/office/drawing/2014/main" id="{BA6A2D4E-E908-4B39-8926-9FD5937A963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0" name="正方形/長方形 659">
          <a:extLst>
            <a:ext uri="{FF2B5EF4-FFF2-40B4-BE49-F238E27FC236}">
              <a16:creationId xmlns:a16="http://schemas.microsoft.com/office/drawing/2014/main" id="{7C1E76A3-2FE9-46FB-B0DC-DD1E73AD267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1" name="正方形/長方形 660">
          <a:extLst>
            <a:ext uri="{FF2B5EF4-FFF2-40B4-BE49-F238E27FC236}">
              <a16:creationId xmlns:a16="http://schemas.microsoft.com/office/drawing/2014/main" id="{ED4C52E7-7941-4C96-A71A-7C0BC7032C3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2" name="正方形/長方形 661">
          <a:extLst>
            <a:ext uri="{FF2B5EF4-FFF2-40B4-BE49-F238E27FC236}">
              <a16:creationId xmlns:a16="http://schemas.microsoft.com/office/drawing/2014/main" id="{F9895E04-6526-41A8-B8B5-541F0C880C3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3" name="正方形/長方形 662">
          <a:extLst>
            <a:ext uri="{FF2B5EF4-FFF2-40B4-BE49-F238E27FC236}">
              <a16:creationId xmlns:a16="http://schemas.microsoft.com/office/drawing/2014/main" id="{4BDD0D27-2777-4B95-8A18-F17F04290DE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4" name="正方形/長方形 663">
          <a:extLst>
            <a:ext uri="{FF2B5EF4-FFF2-40B4-BE49-F238E27FC236}">
              <a16:creationId xmlns:a16="http://schemas.microsoft.com/office/drawing/2014/main" id="{D6BC818E-65C2-4F78-B9C9-8F6632EEE32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5" name="正方形/長方形 664">
          <a:extLst>
            <a:ext uri="{FF2B5EF4-FFF2-40B4-BE49-F238E27FC236}">
              <a16:creationId xmlns:a16="http://schemas.microsoft.com/office/drawing/2014/main" id="{F6E8BA5A-16A9-4DB1-BBA4-7877A1B8B6F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6" name="正方形/長方形 665">
          <a:extLst>
            <a:ext uri="{FF2B5EF4-FFF2-40B4-BE49-F238E27FC236}">
              <a16:creationId xmlns:a16="http://schemas.microsoft.com/office/drawing/2014/main" id="{02387664-A332-4085-B317-C9706B15B58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7" name="テキスト ボックス 666">
          <a:extLst>
            <a:ext uri="{FF2B5EF4-FFF2-40B4-BE49-F238E27FC236}">
              <a16:creationId xmlns:a16="http://schemas.microsoft.com/office/drawing/2014/main" id="{FDBA79AB-BFCF-452C-AD62-B2D97AE444C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8" name="直線コネクタ 667">
          <a:extLst>
            <a:ext uri="{FF2B5EF4-FFF2-40B4-BE49-F238E27FC236}">
              <a16:creationId xmlns:a16="http://schemas.microsoft.com/office/drawing/2014/main" id="{BD49C468-7044-4617-8623-EEA665F2025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9" name="直線コネクタ 668">
          <a:extLst>
            <a:ext uri="{FF2B5EF4-FFF2-40B4-BE49-F238E27FC236}">
              <a16:creationId xmlns:a16="http://schemas.microsoft.com/office/drawing/2014/main" id="{434E3812-6BDC-4965-8E3B-B716AED48769}"/>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0" name="テキスト ボックス 669">
          <a:extLst>
            <a:ext uri="{FF2B5EF4-FFF2-40B4-BE49-F238E27FC236}">
              <a16:creationId xmlns:a16="http://schemas.microsoft.com/office/drawing/2014/main" id="{CCAC0CE0-C735-4C40-903C-96ACDFA643E8}"/>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1" name="直線コネクタ 670">
          <a:extLst>
            <a:ext uri="{FF2B5EF4-FFF2-40B4-BE49-F238E27FC236}">
              <a16:creationId xmlns:a16="http://schemas.microsoft.com/office/drawing/2014/main" id="{3FD585D6-8EF6-4EB7-BC7D-CBDE7B43050F}"/>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2" name="テキスト ボックス 671">
          <a:extLst>
            <a:ext uri="{FF2B5EF4-FFF2-40B4-BE49-F238E27FC236}">
              <a16:creationId xmlns:a16="http://schemas.microsoft.com/office/drawing/2014/main" id="{1BE76A66-5B66-4581-BADC-4FA7887D3157}"/>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3" name="直線コネクタ 672">
          <a:extLst>
            <a:ext uri="{FF2B5EF4-FFF2-40B4-BE49-F238E27FC236}">
              <a16:creationId xmlns:a16="http://schemas.microsoft.com/office/drawing/2014/main" id="{622058FE-6484-4656-AA3F-B81CEB7AF261}"/>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4" name="テキスト ボックス 673">
          <a:extLst>
            <a:ext uri="{FF2B5EF4-FFF2-40B4-BE49-F238E27FC236}">
              <a16:creationId xmlns:a16="http://schemas.microsoft.com/office/drawing/2014/main" id="{763843F0-FE99-458F-A19C-FB3284F87BC6}"/>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5" name="直線コネクタ 674">
          <a:extLst>
            <a:ext uri="{FF2B5EF4-FFF2-40B4-BE49-F238E27FC236}">
              <a16:creationId xmlns:a16="http://schemas.microsoft.com/office/drawing/2014/main" id="{4563ACAB-1F99-41DB-B2CA-C1378E443056}"/>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6" name="テキスト ボックス 675">
          <a:extLst>
            <a:ext uri="{FF2B5EF4-FFF2-40B4-BE49-F238E27FC236}">
              <a16:creationId xmlns:a16="http://schemas.microsoft.com/office/drawing/2014/main" id="{A625F43F-8B3D-445C-B5EF-A7166A0085B7}"/>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7" name="直線コネクタ 676">
          <a:extLst>
            <a:ext uri="{FF2B5EF4-FFF2-40B4-BE49-F238E27FC236}">
              <a16:creationId xmlns:a16="http://schemas.microsoft.com/office/drawing/2014/main" id="{A654F2C9-BB2D-4436-9AC2-4DB5FFA0000D}"/>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8" name="テキスト ボックス 677">
          <a:extLst>
            <a:ext uri="{FF2B5EF4-FFF2-40B4-BE49-F238E27FC236}">
              <a16:creationId xmlns:a16="http://schemas.microsoft.com/office/drawing/2014/main" id="{248186E1-B105-45BE-A98B-A9473AD1BD1D}"/>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9" name="直線コネクタ 678">
          <a:extLst>
            <a:ext uri="{FF2B5EF4-FFF2-40B4-BE49-F238E27FC236}">
              <a16:creationId xmlns:a16="http://schemas.microsoft.com/office/drawing/2014/main" id="{B113DFF1-4C41-48FC-A5FD-D3CB0038FB0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0" name="テキスト ボックス 679">
          <a:extLst>
            <a:ext uri="{FF2B5EF4-FFF2-40B4-BE49-F238E27FC236}">
              <a16:creationId xmlns:a16="http://schemas.microsoft.com/office/drawing/2014/main" id="{39E44967-419D-43B9-AF9C-C991AFB9881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1" name="【保健センター・保健所】&#10;一人当たり面積グラフ枠">
          <a:extLst>
            <a:ext uri="{FF2B5EF4-FFF2-40B4-BE49-F238E27FC236}">
              <a16:creationId xmlns:a16="http://schemas.microsoft.com/office/drawing/2014/main" id="{58A367A2-0FB5-4971-B8CB-8011A84A01E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38100</xdr:rowOff>
    </xdr:to>
    <xdr:cxnSp macro="">
      <xdr:nvCxnSpPr>
        <xdr:cNvPr id="682" name="直線コネクタ 681">
          <a:extLst>
            <a:ext uri="{FF2B5EF4-FFF2-40B4-BE49-F238E27FC236}">
              <a16:creationId xmlns:a16="http://schemas.microsoft.com/office/drawing/2014/main" id="{63B1B5D9-6871-4D42-AF0D-58BEF529FD1F}"/>
            </a:ext>
          </a:extLst>
        </xdr:cNvPr>
        <xdr:cNvCxnSpPr/>
      </xdr:nvCxnSpPr>
      <xdr:spPr>
        <a:xfrm flipV="1">
          <a:off x="22160864" y="963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83" name="【保健センター・保健所】&#10;一人当たり面積最小値テキスト">
          <a:extLst>
            <a:ext uri="{FF2B5EF4-FFF2-40B4-BE49-F238E27FC236}">
              <a16:creationId xmlns:a16="http://schemas.microsoft.com/office/drawing/2014/main" id="{45C16A0B-AF35-4F21-B73A-C56DA8D3623D}"/>
            </a:ext>
          </a:extLst>
        </xdr:cNvPr>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84" name="直線コネクタ 683">
          <a:extLst>
            <a:ext uri="{FF2B5EF4-FFF2-40B4-BE49-F238E27FC236}">
              <a16:creationId xmlns:a16="http://schemas.microsoft.com/office/drawing/2014/main" id="{3025AF4D-3CA7-4544-982C-B36327863271}"/>
            </a:ext>
          </a:extLst>
        </xdr:cNvPr>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85" name="【保健センター・保健所】&#10;一人当たり面積最大値テキスト">
          <a:extLst>
            <a:ext uri="{FF2B5EF4-FFF2-40B4-BE49-F238E27FC236}">
              <a16:creationId xmlns:a16="http://schemas.microsoft.com/office/drawing/2014/main" id="{BCE879A3-77B6-4989-8D8D-1236D0B7D132}"/>
            </a:ext>
          </a:extLst>
        </xdr:cNvPr>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86" name="直線コネクタ 685">
          <a:extLst>
            <a:ext uri="{FF2B5EF4-FFF2-40B4-BE49-F238E27FC236}">
              <a16:creationId xmlns:a16="http://schemas.microsoft.com/office/drawing/2014/main" id="{8959C7EC-8D9B-48FA-9AFC-D5FA749C1CBE}"/>
            </a:ext>
          </a:extLst>
        </xdr:cNvPr>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86377</xdr:rowOff>
    </xdr:from>
    <xdr:ext cx="469744" cy="259045"/>
    <xdr:sp macro="" textlink="">
      <xdr:nvSpPr>
        <xdr:cNvPr id="687" name="【保健センター・保健所】&#10;一人当たり面積平均値テキスト">
          <a:extLst>
            <a:ext uri="{FF2B5EF4-FFF2-40B4-BE49-F238E27FC236}">
              <a16:creationId xmlns:a16="http://schemas.microsoft.com/office/drawing/2014/main" id="{1C4D6FC7-FE4B-4E41-A719-6D2ED766B498}"/>
            </a:ext>
          </a:extLst>
        </xdr:cNvPr>
        <xdr:cNvSpPr txBox="1"/>
      </xdr:nvSpPr>
      <xdr:spPr>
        <a:xfrm>
          <a:off x="22199600" y="1037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63500</xdr:rowOff>
    </xdr:from>
    <xdr:to>
      <xdr:col>116</xdr:col>
      <xdr:colOff>114300</xdr:colOff>
      <xdr:row>61</xdr:row>
      <xdr:rowOff>165100</xdr:rowOff>
    </xdr:to>
    <xdr:sp macro="" textlink="">
      <xdr:nvSpPr>
        <xdr:cNvPr id="688" name="フローチャート: 判断 687">
          <a:extLst>
            <a:ext uri="{FF2B5EF4-FFF2-40B4-BE49-F238E27FC236}">
              <a16:creationId xmlns:a16="http://schemas.microsoft.com/office/drawing/2014/main" id="{691F3B62-B7BF-4E69-999B-FA5DF76342E2}"/>
            </a:ext>
          </a:extLst>
        </xdr:cNvPr>
        <xdr:cNvSpPr/>
      </xdr:nvSpPr>
      <xdr:spPr>
        <a:xfrm>
          <a:off x="22110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44450</xdr:rowOff>
    </xdr:from>
    <xdr:to>
      <xdr:col>112</xdr:col>
      <xdr:colOff>38100</xdr:colOff>
      <xdr:row>61</xdr:row>
      <xdr:rowOff>146050</xdr:rowOff>
    </xdr:to>
    <xdr:sp macro="" textlink="">
      <xdr:nvSpPr>
        <xdr:cNvPr id="689" name="フローチャート: 判断 688">
          <a:extLst>
            <a:ext uri="{FF2B5EF4-FFF2-40B4-BE49-F238E27FC236}">
              <a16:creationId xmlns:a16="http://schemas.microsoft.com/office/drawing/2014/main" id="{CB8EFD4C-77E8-4B3D-A4FD-DFC7CB1A0D50}"/>
            </a:ext>
          </a:extLst>
        </xdr:cNvPr>
        <xdr:cNvSpPr/>
      </xdr:nvSpPr>
      <xdr:spPr>
        <a:xfrm>
          <a:off x="21272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690" name="フローチャート: 判断 689">
          <a:extLst>
            <a:ext uri="{FF2B5EF4-FFF2-40B4-BE49-F238E27FC236}">
              <a16:creationId xmlns:a16="http://schemas.microsoft.com/office/drawing/2014/main" id="{E35EE844-A4E9-4443-9804-47B6EA99F3C3}"/>
            </a:ext>
          </a:extLst>
        </xdr:cNvPr>
        <xdr:cNvSpPr/>
      </xdr:nvSpPr>
      <xdr:spPr>
        <a:xfrm>
          <a:off x="20383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82550</xdr:rowOff>
    </xdr:from>
    <xdr:to>
      <xdr:col>102</xdr:col>
      <xdr:colOff>165100</xdr:colOff>
      <xdr:row>62</xdr:row>
      <xdr:rowOff>12700</xdr:rowOff>
    </xdr:to>
    <xdr:sp macro="" textlink="">
      <xdr:nvSpPr>
        <xdr:cNvPr id="691" name="フローチャート: 判断 690">
          <a:extLst>
            <a:ext uri="{FF2B5EF4-FFF2-40B4-BE49-F238E27FC236}">
              <a16:creationId xmlns:a16="http://schemas.microsoft.com/office/drawing/2014/main" id="{6C5BE0B4-D8F7-41FF-A222-E10E99B96660}"/>
            </a:ext>
          </a:extLst>
        </xdr:cNvPr>
        <xdr:cNvSpPr/>
      </xdr:nvSpPr>
      <xdr:spPr>
        <a:xfrm>
          <a:off x="19494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158750</xdr:rowOff>
    </xdr:from>
    <xdr:to>
      <xdr:col>98</xdr:col>
      <xdr:colOff>38100</xdr:colOff>
      <xdr:row>61</xdr:row>
      <xdr:rowOff>88900</xdr:rowOff>
    </xdr:to>
    <xdr:sp macro="" textlink="">
      <xdr:nvSpPr>
        <xdr:cNvPr id="692" name="フローチャート: 判断 691">
          <a:extLst>
            <a:ext uri="{FF2B5EF4-FFF2-40B4-BE49-F238E27FC236}">
              <a16:creationId xmlns:a16="http://schemas.microsoft.com/office/drawing/2014/main" id="{9C93C346-466E-4971-8175-35D3B628C72F}"/>
            </a:ext>
          </a:extLst>
        </xdr:cNvPr>
        <xdr:cNvSpPr/>
      </xdr:nvSpPr>
      <xdr:spPr>
        <a:xfrm>
          <a:off x="18605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4A9825D4-C869-45F0-8D45-77A8D5483E6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51BCD8B6-B3E9-44C4-8296-873EA0D4122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89A09A76-155F-48D6-911B-09BB4236506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F9C6598C-32E0-4C9B-A6CB-B7B2E96E90E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41D3E90D-48F5-4CBB-9FC4-39538C92D2B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101600</xdr:rowOff>
    </xdr:from>
    <xdr:to>
      <xdr:col>116</xdr:col>
      <xdr:colOff>114300</xdr:colOff>
      <xdr:row>62</xdr:row>
      <xdr:rowOff>31750</xdr:rowOff>
    </xdr:to>
    <xdr:sp macro="" textlink="">
      <xdr:nvSpPr>
        <xdr:cNvPr id="698" name="楕円 697">
          <a:extLst>
            <a:ext uri="{FF2B5EF4-FFF2-40B4-BE49-F238E27FC236}">
              <a16:creationId xmlns:a16="http://schemas.microsoft.com/office/drawing/2014/main" id="{F01171BF-E6C7-42FF-BF57-C17A97660645}"/>
            </a:ext>
          </a:extLst>
        </xdr:cNvPr>
        <xdr:cNvSpPr/>
      </xdr:nvSpPr>
      <xdr:spPr>
        <a:xfrm>
          <a:off x="221107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80027</xdr:rowOff>
    </xdr:from>
    <xdr:ext cx="469744" cy="259045"/>
    <xdr:sp macro="" textlink="">
      <xdr:nvSpPr>
        <xdr:cNvPr id="699" name="【保健センター・保健所】&#10;一人当たり面積該当値テキスト">
          <a:extLst>
            <a:ext uri="{FF2B5EF4-FFF2-40B4-BE49-F238E27FC236}">
              <a16:creationId xmlns:a16="http://schemas.microsoft.com/office/drawing/2014/main" id="{7E4EB219-CAA5-4092-94D1-26CC519F219C}"/>
            </a:ext>
          </a:extLst>
        </xdr:cNvPr>
        <xdr:cNvSpPr txBox="1"/>
      </xdr:nvSpPr>
      <xdr:spPr>
        <a:xfrm>
          <a:off x="22199600" y="1053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101600</xdr:rowOff>
    </xdr:from>
    <xdr:to>
      <xdr:col>112</xdr:col>
      <xdr:colOff>38100</xdr:colOff>
      <xdr:row>62</xdr:row>
      <xdr:rowOff>31750</xdr:rowOff>
    </xdr:to>
    <xdr:sp macro="" textlink="">
      <xdr:nvSpPr>
        <xdr:cNvPr id="700" name="楕円 699">
          <a:extLst>
            <a:ext uri="{FF2B5EF4-FFF2-40B4-BE49-F238E27FC236}">
              <a16:creationId xmlns:a16="http://schemas.microsoft.com/office/drawing/2014/main" id="{66D9AFFD-2BDD-481B-92DB-EA154B908672}"/>
            </a:ext>
          </a:extLst>
        </xdr:cNvPr>
        <xdr:cNvSpPr/>
      </xdr:nvSpPr>
      <xdr:spPr>
        <a:xfrm>
          <a:off x="21272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152400</xdr:rowOff>
    </xdr:from>
    <xdr:to>
      <xdr:col>116</xdr:col>
      <xdr:colOff>63500</xdr:colOff>
      <xdr:row>61</xdr:row>
      <xdr:rowOff>152400</xdr:rowOff>
    </xdr:to>
    <xdr:cxnSp macro="">
      <xdr:nvCxnSpPr>
        <xdr:cNvPr id="701" name="直線コネクタ 700">
          <a:extLst>
            <a:ext uri="{FF2B5EF4-FFF2-40B4-BE49-F238E27FC236}">
              <a16:creationId xmlns:a16="http://schemas.microsoft.com/office/drawing/2014/main" id="{62C71D4A-3358-43BA-AD40-A04582471147}"/>
            </a:ext>
          </a:extLst>
        </xdr:cNvPr>
        <xdr:cNvCxnSpPr/>
      </xdr:nvCxnSpPr>
      <xdr:spPr>
        <a:xfrm>
          <a:off x="21323300" y="106108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101600</xdr:rowOff>
    </xdr:from>
    <xdr:to>
      <xdr:col>107</xdr:col>
      <xdr:colOff>101600</xdr:colOff>
      <xdr:row>62</xdr:row>
      <xdr:rowOff>31750</xdr:rowOff>
    </xdr:to>
    <xdr:sp macro="" textlink="">
      <xdr:nvSpPr>
        <xdr:cNvPr id="702" name="楕円 701">
          <a:extLst>
            <a:ext uri="{FF2B5EF4-FFF2-40B4-BE49-F238E27FC236}">
              <a16:creationId xmlns:a16="http://schemas.microsoft.com/office/drawing/2014/main" id="{3D3E7E5B-E892-419B-81B5-96B5F19BBB99}"/>
            </a:ext>
          </a:extLst>
        </xdr:cNvPr>
        <xdr:cNvSpPr/>
      </xdr:nvSpPr>
      <xdr:spPr>
        <a:xfrm>
          <a:off x="20383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152400</xdr:rowOff>
    </xdr:from>
    <xdr:to>
      <xdr:col>111</xdr:col>
      <xdr:colOff>177800</xdr:colOff>
      <xdr:row>61</xdr:row>
      <xdr:rowOff>152400</xdr:rowOff>
    </xdr:to>
    <xdr:cxnSp macro="">
      <xdr:nvCxnSpPr>
        <xdr:cNvPr id="703" name="直線コネクタ 702">
          <a:extLst>
            <a:ext uri="{FF2B5EF4-FFF2-40B4-BE49-F238E27FC236}">
              <a16:creationId xmlns:a16="http://schemas.microsoft.com/office/drawing/2014/main" id="{05557095-2194-4C5C-852D-639043CAD4F2}"/>
            </a:ext>
          </a:extLst>
        </xdr:cNvPr>
        <xdr:cNvCxnSpPr/>
      </xdr:nvCxnSpPr>
      <xdr:spPr>
        <a:xfrm>
          <a:off x="20434300" y="10610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101600</xdr:rowOff>
    </xdr:from>
    <xdr:to>
      <xdr:col>102</xdr:col>
      <xdr:colOff>165100</xdr:colOff>
      <xdr:row>62</xdr:row>
      <xdr:rowOff>31750</xdr:rowOff>
    </xdr:to>
    <xdr:sp macro="" textlink="">
      <xdr:nvSpPr>
        <xdr:cNvPr id="704" name="楕円 703">
          <a:extLst>
            <a:ext uri="{FF2B5EF4-FFF2-40B4-BE49-F238E27FC236}">
              <a16:creationId xmlns:a16="http://schemas.microsoft.com/office/drawing/2014/main" id="{4EBB0021-BD8B-4D9F-BBD3-0EF1E04C9DAF}"/>
            </a:ext>
          </a:extLst>
        </xdr:cNvPr>
        <xdr:cNvSpPr/>
      </xdr:nvSpPr>
      <xdr:spPr>
        <a:xfrm>
          <a:off x="19494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152400</xdr:rowOff>
    </xdr:from>
    <xdr:to>
      <xdr:col>107</xdr:col>
      <xdr:colOff>50800</xdr:colOff>
      <xdr:row>61</xdr:row>
      <xdr:rowOff>152400</xdr:rowOff>
    </xdr:to>
    <xdr:cxnSp macro="">
      <xdr:nvCxnSpPr>
        <xdr:cNvPr id="705" name="直線コネクタ 704">
          <a:extLst>
            <a:ext uri="{FF2B5EF4-FFF2-40B4-BE49-F238E27FC236}">
              <a16:creationId xmlns:a16="http://schemas.microsoft.com/office/drawing/2014/main" id="{DD6CA89B-B383-449F-B3CD-3505C2200992}"/>
            </a:ext>
          </a:extLst>
        </xdr:cNvPr>
        <xdr:cNvCxnSpPr/>
      </xdr:nvCxnSpPr>
      <xdr:spPr>
        <a:xfrm>
          <a:off x="19545300" y="10610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120650</xdr:rowOff>
    </xdr:from>
    <xdr:to>
      <xdr:col>98</xdr:col>
      <xdr:colOff>38100</xdr:colOff>
      <xdr:row>62</xdr:row>
      <xdr:rowOff>50800</xdr:rowOff>
    </xdr:to>
    <xdr:sp macro="" textlink="">
      <xdr:nvSpPr>
        <xdr:cNvPr id="706" name="楕円 705">
          <a:extLst>
            <a:ext uri="{FF2B5EF4-FFF2-40B4-BE49-F238E27FC236}">
              <a16:creationId xmlns:a16="http://schemas.microsoft.com/office/drawing/2014/main" id="{9C16177F-69AA-44EB-BD6F-5C93E3D17630}"/>
            </a:ext>
          </a:extLst>
        </xdr:cNvPr>
        <xdr:cNvSpPr/>
      </xdr:nvSpPr>
      <xdr:spPr>
        <a:xfrm>
          <a:off x="18605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152400</xdr:rowOff>
    </xdr:from>
    <xdr:to>
      <xdr:col>102</xdr:col>
      <xdr:colOff>114300</xdr:colOff>
      <xdr:row>62</xdr:row>
      <xdr:rowOff>0</xdr:rowOff>
    </xdr:to>
    <xdr:cxnSp macro="">
      <xdr:nvCxnSpPr>
        <xdr:cNvPr id="707" name="直線コネクタ 706">
          <a:extLst>
            <a:ext uri="{FF2B5EF4-FFF2-40B4-BE49-F238E27FC236}">
              <a16:creationId xmlns:a16="http://schemas.microsoft.com/office/drawing/2014/main" id="{5B4C38AF-7C58-4C84-B469-E3D42E12021E}"/>
            </a:ext>
          </a:extLst>
        </xdr:cNvPr>
        <xdr:cNvCxnSpPr/>
      </xdr:nvCxnSpPr>
      <xdr:spPr>
        <a:xfrm flipV="1">
          <a:off x="18656300" y="10610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162577</xdr:rowOff>
    </xdr:from>
    <xdr:ext cx="469744" cy="259045"/>
    <xdr:sp macro="" textlink="">
      <xdr:nvSpPr>
        <xdr:cNvPr id="708" name="n_1aveValue【保健センター・保健所】&#10;一人当たり面積">
          <a:extLst>
            <a:ext uri="{FF2B5EF4-FFF2-40B4-BE49-F238E27FC236}">
              <a16:creationId xmlns:a16="http://schemas.microsoft.com/office/drawing/2014/main" id="{2E97681A-3D96-41C9-BC26-07BFB5FA5BE6}"/>
            </a:ext>
          </a:extLst>
        </xdr:cNvPr>
        <xdr:cNvSpPr txBox="1"/>
      </xdr:nvSpPr>
      <xdr:spPr>
        <a:xfrm>
          <a:off x="210757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143527</xdr:rowOff>
    </xdr:from>
    <xdr:ext cx="469744" cy="259045"/>
    <xdr:sp macro="" textlink="">
      <xdr:nvSpPr>
        <xdr:cNvPr id="709" name="n_2aveValue【保健センター・保健所】&#10;一人当たり面積">
          <a:extLst>
            <a:ext uri="{FF2B5EF4-FFF2-40B4-BE49-F238E27FC236}">
              <a16:creationId xmlns:a16="http://schemas.microsoft.com/office/drawing/2014/main" id="{040F629B-EB20-4DFD-8058-F8CBAFF1F828}"/>
            </a:ext>
          </a:extLst>
        </xdr:cNvPr>
        <xdr:cNvSpPr txBox="1"/>
      </xdr:nvSpPr>
      <xdr:spPr>
        <a:xfrm>
          <a:off x="201994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29227</xdr:rowOff>
    </xdr:from>
    <xdr:ext cx="469744" cy="259045"/>
    <xdr:sp macro="" textlink="">
      <xdr:nvSpPr>
        <xdr:cNvPr id="710" name="n_3aveValue【保健センター・保健所】&#10;一人当たり面積">
          <a:extLst>
            <a:ext uri="{FF2B5EF4-FFF2-40B4-BE49-F238E27FC236}">
              <a16:creationId xmlns:a16="http://schemas.microsoft.com/office/drawing/2014/main" id="{B886E282-108E-4BFC-860F-3073C7B05D41}"/>
            </a:ext>
          </a:extLst>
        </xdr:cNvPr>
        <xdr:cNvSpPr txBox="1"/>
      </xdr:nvSpPr>
      <xdr:spPr>
        <a:xfrm>
          <a:off x="19310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105427</xdr:rowOff>
    </xdr:from>
    <xdr:ext cx="469744" cy="259045"/>
    <xdr:sp macro="" textlink="">
      <xdr:nvSpPr>
        <xdr:cNvPr id="711" name="n_4aveValue【保健センター・保健所】&#10;一人当たり面積">
          <a:extLst>
            <a:ext uri="{FF2B5EF4-FFF2-40B4-BE49-F238E27FC236}">
              <a16:creationId xmlns:a16="http://schemas.microsoft.com/office/drawing/2014/main" id="{EE4032E8-527C-4A5C-9B1A-BC1F15CB79CC}"/>
            </a:ext>
          </a:extLst>
        </xdr:cNvPr>
        <xdr:cNvSpPr txBox="1"/>
      </xdr:nvSpPr>
      <xdr:spPr>
        <a:xfrm>
          <a:off x="18421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22877</xdr:rowOff>
    </xdr:from>
    <xdr:ext cx="469744" cy="259045"/>
    <xdr:sp macro="" textlink="">
      <xdr:nvSpPr>
        <xdr:cNvPr id="712" name="n_1mainValue【保健センター・保健所】&#10;一人当たり面積">
          <a:extLst>
            <a:ext uri="{FF2B5EF4-FFF2-40B4-BE49-F238E27FC236}">
              <a16:creationId xmlns:a16="http://schemas.microsoft.com/office/drawing/2014/main" id="{8B035B3D-ACAE-4DC0-BB43-D4F0B5593B40}"/>
            </a:ext>
          </a:extLst>
        </xdr:cNvPr>
        <xdr:cNvSpPr txBox="1"/>
      </xdr:nvSpPr>
      <xdr:spPr>
        <a:xfrm>
          <a:off x="21075727"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22877</xdr:rowOff>
    </xdr:from>
    <xdr:ext cx="469744" cy="259045"/>
    <xdr:sp macro="" textlink="">
      <xdr:nvSpPr>
        <xdr:cNvPr id="713" name="n_2mainValue【保健センター・保健所】&#10;一人当たり面積">
          <a:extLst>
            <a:ext uri="{FF2B5EF4-FFF2-40B4-BE49-F238E27FC236}">
              <a16:creationId xmlns:a16="http://schemas.microsoft.com/office/drawing/2014/main" id="{7AF80049-94E0-4D15-B804-6BE7480DA85E}"/>
            </a:ext>
          </a:extLst>
        </xdr:cNvPr>
        <xdr:cNvSpPr txBox="1"/>
      </xdr:nvSpPr>
      <xdr:spPr>
        <a:xfrm>
          <a:off x="20199427"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22877</xdr:rowOff>
    </xdr:from>
    <xdr:ext cx="469744" cy="259045"/>
    <xdr:sp macro="" textlink="">
      <xdr:nvSpPr>
        <xdr:cNvPr id="714" name="n_3mainValue【保健センター・保健所】&#10;一人当たり面積">
          <a:extLst>
            <a:ext uri="{FF2B5EF4-FFF2-40B4-BE49-F238E27FC236}">
              <a16:creationId xmlns:a16="http://schemas.microsoft.com/office/drawing/2014/main" id="{099DE069-5552-4DBA-A601-8A72777C9F4C}"/>
            </a:ext>
          </a:extLst>
        </xdr:cNvPr>
        <xdr:cNvSpPr txBox="1"/>
      </xdr:nvSpPr>
      <xdr:spPr>
        <a:xfrm>
          <a:off x="19310427"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41927</xdr:rowOff>
    </xdr:from>
    <xdr:ext cx="469744" cy="259045"/>
    <xdr:sp macro="" textlink="">
      <xdr:nvSpPr>
        <xdr:cNvPr id="715" name="n_4mainValue【保健センター・保健所】&#10;一人当たり面積">
          <a:extLst>
            <a:ext uri="{FF2B5EF4-FFF2-40B4-BE49-F238E27FC236}">
              <a16:creationId xmlns:a16="http://schemas.microsoft.com/office/drawing/2014/main" id="{47A26B99-05AC-4683-A2B0-30CBF80BBA93}"/>
            </a:ext>
          </a:extLst>
        </xdr:cNvPr>
        <xdr:cNvSpPr txBox="1"/>
      </xdr:nvSpPr>
      <xdr:spPr>
        <a:xfrm>
          <a:off x="18421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6" name="正方形/長方形 715">
          <a:extLst>
            <a:ext uri="{FF2B5EF4-FFF2-40B4-BE49-F238E27FC236}">
              <a16:creationId xmlns:a16="http://schemas.microsoft.com/office/drawing/2014/main" id="{6C9E4617-7C67-47A4-96AC-40B3EE659C1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7" name="正方形/長方形 716">
          <a:extLst>
            <a:ext uri="{FF2B5EF4-FFF2-40B4-BE49-F238E27FC236}">
              <a16:creationId xmlns:a16="http://schemas.microsoft.com/office/drawing/2014/main" id="{8B76EE02-3D11-4D0C-BE0D-5EC3DDD3DB3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8" name="正方形/長方形 717">
          <a:extLst>
            <a:ext uri="{FF2B5EF4-FFF2-40B4-BE49-F238E27FC236}">
              <a16:creationId xmlns:a16="http://schemas.microsoft.com/office/drawing/2014/main" id="{7B5E97FA-A126-461C-896A-C63912574CE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9" name="正方形/長方形 718">
          <a:extLst>
            <a:ext uri="{FF2B5EF4-FFF2-40B4-BE49-F238E27FC236}">
              <a16:creationId xmlns:a16="http://schemas.microsoft.com/office/drawing/2014/main" id="{5B988843-9C00-4B74-8420-DB547DF1B84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0" name="正方形/長方形 719">
          <a:extLst>
            <a:ext uri="{FF2B5EF4-FFF2-40B4-BE49-F238E27FC236}">
              <a16:creationId xmlns:a16="http://schemas.microsoft.com/office/drawing/2014/main" id="{175A3003-A96A-4DA1-80AA-23BE9C8F6FD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1" name="正方形/長方形 720">
          <a:extLst>
            <a:ext uri="{FF2B5EF4-FFF2-40B4-BE49-F238E27FC236}">
              <a16:creationId xmlns:a16="http://schemas.microsoft.com/office/drawing/2014/main" id="{F596A6FB-6DBB-401F-8656-AB7A5845FC4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2" name="正方形/長方形 721">
          <a:extLst>
            <a:ext uri="{FF2B5EF4-FFF2-40B4-BE49-F238E27FC236}">
              <a16:creationId xmlns:a16="http://schemas.microsoft.com/office/drawing/2014/main" id="{3234741A-88C6-410D-AA9F-879A7A909BA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3" name="正方形/長方形 722">
          <a:extLst>
            <a:ext uri="{FF2B5EF4-FFF2-40B4-BE49-F238E27FC236}">
              <a16:creationId xmlns:a16="http://schemas.microsoft.com/office/drawing/2014/main" id="{28CCEFE3-1316-4FB8-A182-58F1734325B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4" name="テキスト ボックス 723">
          <a:extLst>
            <a:ext uri="{FF2B5EF4-FFF2-40B4-BE49-F238E27FC236}">
              <a16:creationId xmlns:a16="http://schemas.microsoft.com/office/drawing/2014/main" id="{3C4BD0AD-FC4B-48DD-AB8A-08B7233FB36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5" name="直線コネクタ 724">
          <a:extLst>
            <a:ext uri="{FF2B5EF4-FFF2-40B4-BE49-F238E27FC236}">
              <a16:creationId xmlns:a16="http://schemas.microsoft.com/office/drawing/2014/main" id="{0A9020BA-135B-416A-B6E3-709C91805E7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6" name="テキスト ボックス 725">
          <a:extLst>
            <a:ext uri="{FF2B5EF4-FFF2-40B4-BE49-F238E27FC236}">
              <a16:creationId xmlns:a16="http://schemas.microsoft.com/office/drawing/2014/main" id="{6E1FA26C-E055-4924-9482-F3230A84B7C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7" name="直線コネクタ 726">
          <a:extLst>
            <a:ext uri="{FF2B5EF4-FFF2-40B4-BE49-F238E27FC236}">
              <a16:creationId xmlns:a16="http://schemas.microsoft.com/office/drawing/2014/main" id="{D6A21895-B327-4DFC-9844-A3E04D07E693}"/>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8" name="テキスト ボックス 727">
          <a:extLst>
            <a:ext uri="{FF2B5EF4-FFF2-40B4-BE49-F238E27FC236}">
              <a16:creationId xmlns:a16="http://schemas.microsoft.com/office/drawing/2014/main" id="{873E59F3-5B45-43ED-B7FC-DA2EEA703167}"/>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9" name="直線コネクタ 728">
          <a:extLst>
            <a:ext uri="{FF2B5EF4-FFF2-40B4-BE49-F238E27FC236}">
              <a16:creationId xmlns:a16="http://schemas.microsoft.com/office/drawing/2014/main" id="{81736299-82CE-4562-A628-F03D19E13743}"/>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0" name="テキスト ボックス 729">
          <a:extLst>
            <a:ext uri="{FF2B5EF4-FFF2-40B4-BE49-F238E27FC236}">
              <a16:creationId xmlns:a16="http://schemas.microsoft.com/office/drawing/2014/main" id="{B681540C-7CC4-4852-8077-F8EAA351631E}"/>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1" name="直線コネクタ 730">
          <a:extLst>
            <a:ext uri="{FF2B5EF4-FFF2-40B4-BE49-F238E27FC236}">
              <a16:creationId xmlns:a16="http://schemas.microsoft.com/office/drawing/2014/main" id="{22490717-1310-40B1-A6C5-6A90A1865E87}"/>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2" name="テキスト ボックス 731">
          <a:extLst>
            <a:ext uri="{FF2B5EF4-FFF2-40B4-BE49-F238E27FC236}">
              <a16:creationId xmlns:a16="http://schemas.microsoft.com/office/drawing/2014/main" id="{F63638CA-0608-48B4-B9E1-8D2B66B73DC7}"/>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3" name="直線コネクタ 732">
          <a:extLst>
            <a:ext uri="{FF2B5EF4-FFF2-40B4-BE49-F238E27FC236}">
              <a16:creationId xmlns:a16="http://schemas.microsoft.com/office/drawing/2014/main" id="{79E111B7-43E8-4343-920B-99C912035672}"/>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4" name="テキスト ボックス 733">
          <a:extLst>
            <a:ext uri="{FF2B5EF4-FFF2-40B4-BE49-F238E27FC236}">
              <a16:creationId xmlns:a16="http://schemas.microsoft.com/office/drawing/2014/main" id="{A10B0C02-B0B8-448F-A655-1F3A06EF6E16}"/>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5" name="直線コネクタ 734">
          <a:extLst>
            <a:ext uri="{FF2B5EF4-FFF2-40B4-BE49-F238E27FC236}">
              <a16:creationId xmlns:a16="http://schemas.microsoft.com/office/drawing/2014/main" id="{BD056740-F509-41BC-9342-7F466F61EEE8}"/>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6" name="テキスト ボックス 735">
          <a:extLst>
            <a:ext uri="{FF2B5EF4-FFF2-40B4-BE49-F238E27FC236}">
              <a16:creationId xmlns:a16="http://schemas.microsoft.com/office/drawing/2014/main" id="{A90C0084-6EA1-47B4-9D5F-3EB9FBA232C5}"/>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7" name="直線コネクタ 736">
          <a:extLst>
            <a:ext uri="{FF2B5EF4-FFF2-40B4-BE49-F238E27FC236}">
              <a16:creationId xmlns:a16="http://schemas.microsoft.com/office/drawing/2014/main" id="{B4372813-F8E6-4020-8CB9-A0F8FADFFC9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8" name="テキスト ボックス 737">
          <a:extLst>
            <a:ext uri="{FF2B5EF4-FFF2-40B4-BE49-F238E27FC236}">
              <a16:creationId xmlns:a16="http://schemas.microsoft.com/office/drawing/2014/main" id="{FDD4B69E-A84C-4506-8CA3-2DA659BCF52C}"/>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9" name="【消防施設】&#10;有形固定資産減価償却率グラフ枠">
          <a:extLst>
            <a:ext uri="{FF2B5EF4-FFF2-40B4-BE49-F238E27FC236}">
              <a16:creationId xmlns:a16="http://schemas.microsoft.com/office/drawing/2014/main" id="{6099A49E-ED0A-42B3-801B-12978B5D573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112395</xdr:rowOff>
    </xdr:from>
    <xdr:to>
      <xdr:col>85</xdr:col>
      <xdr:colOff>126364</xdr:colOff>
      <xdr:row>86</xdr:row>
      <xdr:rowOff>41911</xdr:rowOff>
    </xdr:to>
    <xdr:cxnSp macro="">
      <xdr:nvCxnSpPr>
        <xdr:cNvPr id="740" name="直線コネクタ 739">
          <a:extLst>
            <a:ext uri="{FF2B5EF4-FFF2-40B4-BE49-F238E27FC236}">
              <a16:creationId xmlns:a16="http://schemas.microsoft.com/office/drawing/2014/main" id="{51AD7ED0-8A71-4EBB-B06F-1DB11C5EE7E7}"/>
            </a:ext>
          </a:extLst>
        </xdr:cNvPr>
        <xdr:cNvCxnSpPr/>
      </xdr:nvCxnSpPr>
      <xdr:spPr>
        <a:xfrm flipV="1">
          <a:off x="16318864" y="13485495"/>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45738</xdr:rowOff>
    </xdr:from>
    <xdr:ext cx="405111" cy="259045"/>
    <xdr:sp macro="" textlink="">
      <xdr:nvSpPr>
        <xdr:cNvPr id="741" name="【消防施設】&#10;有形固定資産減価償却率最小値テキスト">
          <a:extLst>
            <a:ext uri="{FF2B5EF4-FFF2-40B4-BE49-F238E27FC236}">
              <a16:creationId xmlns:a16="http://schemas.microsoft.com/office/drawing/2014/main" id="{F6B4B7BF-8A59-472C-9F55-EC97D739A324}"/>
            </a:ext>
          </a:extLst>
        </xdr:cNvPr>
        <xdr:cNvSpPr txBox="1"/>
      </xdr:nvSpPr>
      <xdr:spPr>
        <a:xfrm>
          <a:off x="16357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41911</xdr:rowOff>
    </xdr:from>
    <xdr:to>
      <xdr:col>86</xdr:col>
      <xdr:colOff>25400</xdr:colOff>
      <xdr:row>86</xdr:row>
      <xdr:rowOff>41911</xdr:rowOff>
    </xdr:to>
    <xdr:cxnSp macro="">
      <xdr:nvCxnSpPr>
        <xdr:cNvPr id="742" name="直線コネクタ 741">
          <a:extLst>
            <a:ext uri="{FF2B5EF4-FFF2-40B4-BE49-F238E27FC236}">
              <a16:creationId xmlns:a16="http://schemas.microsoft.com/office/drawing/2014/main" id="{A3B30031-BE47-4F86-8B86-32D9C56DAB55}"/>
            </a:ext>
          </a:extLst>
        </xdr:cNvPr>
        <xdr:cNvCxnSpPr/>
      </xdr:nvCxnSpPr>
      <xdr:spPr>
        <a:xfrm>
          <a:off x="16230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59072</xdr:rowOff>
    </xdr:from>
    <xdr:ext cx="405111" cy="259045"/>
    <xdr:sp macro="" textlink="">
      <xdr:nvSpPr>
        <xdr:cNvPr id="743" name="【消防施設】&#10;有形固定資産減価償却率最大値テキスト">
          <a:extLst>
            <a:ext uri="{FF2B5EF4-FFF2-40B4-BE49-F238E27FC236}">
              <a16:creationId xmlns:a16="http://schemas.microsoft.com/office/drawing/2014/main" id="{1B19A5C1-424F-445B-9C5F-F5019F69C526}"/>
            </a:ext>
          </a:extLst>
        </xdr:cNvPr>
        <xdr:cNvSpPr txBox="1"/>
      </xdr:nvSpPr>
      <xdr:spPr>
        <a:xfrm>
          <a:off x="16357600" y="1326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112395</xdr:rowOff>
    </xdr:from>
    <xdr:to>
      <xdr:col>86</xdr:col>
      <xdr:colOff>25400</xdr:colOff>
      <xdr:row>78</xdr:row>
      <xdr:rowOff>112395</xdr:rowOff>
    </xdr:to>
    <xdr:cxnSp macro="">
      <xdr:nvCxnSpPr>
        <xdr:cNvPr id="744" name="直線コネクタ 743">
          <a:extLst>
            <a:ext uri="{FF2B5EF4-FFF2-40B4-BE49-F238E27FC236}">
              <a16:creationId xmlns:a16="http://schemas.microsoft.com/office/drawing/2014/main" id="{9DD14C75-7810-4156-8CCE-74884DE0CC62}"/>
            </a:ext>
          </a:extLst>
        </xdr:cNvPr>
        <xdr:cNvCxnSpPr/>
      </xdr:nvCxnSpPr>
      <xdr:spPr>
        <a:xfrm>
          <a:off x="16230600" y="1348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84472</xdr:rowOff>
    </xdr:from>
    <xdr:ext cx="405111" cy="259045"/>
    <xdr:sp macro="" textlink="">
      <xdr:nvSpPr>
        <xdr:cNvPr id="745" name="【消防施設】&#10;有形固定資産減価償却率平均値テキスト">
          <a:extLst>
            <a:ext uri="{FF2B5EF4-FFF2-40B4-BE49-F238E27FC236}">
              <a16:creationId xmlns:a16="http://schemas.microsoft.com/office/drawing/2014/main" id="{03D0CDF1-76E4-47F2-BE37-3D1C91A33604}"/>
            </a:ext>
          </a:extLst>
        </xdr:cNvPr>
        <xdr:cNvSpPr txBox="1"/>
      </xdr:nvSpPr>
      <xdr:spPr>
        <a:xfrm>
          <a:off x="16357600" y="13800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61595</xdr:rowOff>
    </xdr:from>
    <xdr:to>
      <xdr:col>85</xdr:col>
      <xdr:colOff>177800</xdr:colOff>
      <xdr:row>81</xdr:row>
      <xdr:rowOff>163195</xdr:rowOff>
    </xdr:to>
    <xdr:sp macro="" textlink="">
      <xdr:nvSpPr>
        <xdr:cNvPr id="746" name="フローチャート: 判断 745">
          <a:extLst>
            <a:ext uri="{FF2B5EF4-FFF2-40B4-BE49-F238E27FC236}">
              <a16:creationId xmlns:a16="http://schemas.microsoft.com/office/drawing/2014/main" id="{7F01CE5F-07E9-4C46-A16A-48EBB6DE91C2}"/>
            </a:ext>
          </a:extLst>
        </xdr:cNvPr>
        <xdr:cNvSpPr/>
      </xdr:nvSpPr>
      <xdr:spPr>
        <a:xfrm>
          <a:off x="162687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46355</xdr:rowOff>
    </xdr:from>
    <xdr:to>
      <xdr:col>81</xdr:col>
      <xdr:colOff>101600</xdr:colOff>
      <xdr:row>81</xdr:row>
      <xdr:rowOff>147955</xdr:rowOff>
    </xdr:to>
    <xdr:sp macro="" textlink="">
      <xdr:nvSpPr>
        <xdr:cNvPr id="747" name="フローチャート: 判断 746">
          <a:extLst>
            <a:ext uri="{FF2B5EF4-FFF2-40B4-BE49-F238E27FC236}">
              <a16:creationId xmlns:a16="http://schemas.microsoft.com/office/drawing/2014/main" id="{7EAFF6DA-83CD-4B7C-BBAE-0A2A612AD7BD}"/>
            </a:ext>
          </a:extLst>
        </xdr:cNvPr>
        <xdr:cNvSpPr/>
      </xdr:nvSpPr>
      <xdr:spPr>
        <a:xfrm>
          <a:off x="15430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23495</xdr:rowOff>
    </xdr:from>
    <xdr:to>
      <xdr:col>76</xdr:col>
      <xdr:colOff>165100</xdr:colOff>
      <xdr:row>81</xdr:row>
      <xdr:rowOff>125095</xdr:rowOff>
    </xdr:to>
    <xdr:sp macro="" textlink="">
      <xdr:nvSpPr>
        <xdr:cNvPr id="748" name="フローチャート: 判断 747">
          <a:extLst>
            <a:ext uri="{FF2B5EF4-FFF2-40B4-BE49-F238E27FC236}">
              <a16:creationId xmlns:a16="http://schemas.microsoft.com/office/drawing/2014/main" id="{30AD4C12-C0AF-4232-AFD9-06B55609C665}"/>
            </a:ext>
          </a:extLst>
        </xdr:cNvPr>
        <xdr:cNvSpPr/>
      </xdr:nvSpPr>
      <xdr:spPr>
        <a:xfrm>
          <a:off x="14541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xdr:rowOff>
    </xdr:from>
    <xdr:to>
      <xdr:col>72</xdr:col>
      <xdr:colOff>38100</xdr:colOff>
      <xdr:row>81</xdr:row>
      <xdr:rowOff>107950</xdr:rowOff>
    </xdr:to>
    <xdr:sp macro="" textlink="">
      <xdr:nvSpPr>
        <xdr:cNvPr id="749" name="フローチャート: 判断 748">
          <a:extLst>
            <a:ext uri="{FF2B5EF4-FFF2-40B4-BE49-F238E27FC236}">
              <a16:creationId xmlns:a16="http://schemas.microsoft.com/office/drawing/2014/main" id="{A7B5FF4F-40FD-4C0C-A4BB-3DD38C9FF607}"/>
            </a:ext>
          </a:extLst>
        </xdr:cNvPr>
        <xdr:cNvSpPr/>
      </xdr:nvSpPr>
      <xdr:spPr>
        <a:xfrm>
          <a:off x="13652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92075</xdr:rowOff>
    </xdr:from>
    <xdr:to>
      <xdr:col>67</xdr:col>
      <xdr:colOff>101600</xdr:colOff>
      <xdr:row>82</xdr:row>
      <xdr:rowOff>22225</xdr:rowOff>
    </xdr:to>
    <xdr:sp macro="" textlink="">
      <xdr:nvSpPr>
        <xdr:cNvPr id="750" name="フローチャート: 判断 749">
          <a:extLst>
            <a:ext uri="{FF2B5EF4-FFF2-40B4-BE49-F238E27FC236}">
              <a16:creationId xmlns:a16="http://schemas.microsoft.com/office/drawing/2014/main" id="{E41C6A78-D3F4-452C-9CEA-AE2677DE7CB1}"/>
            </a:ext>
          </a:extLst>
        </xdr:cNvPr>
        <xdr:cNvSpPr/>
      </xdr:nvSpPr>
      <xdr:spPr>
        <a:xfrm>
          <a:off x="12763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10ADDBEB-6BB4-4A71-8385-F08E3F9E8E9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DF0B2F16-77F9-47E4-9670-E796373C0D6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A6F2FF2F-F227-47F6-9355-F822651B8D1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FC4A7B57-BAAF-4E46-93A1-126EB3EB8D2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BE55CECF-8BA2-4FBF-B590-9340050FEC0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56" name="楕円 755">
          <a:extLst>
            <a:ext uri="{FF2B5EF4-FFF2-40B4-BE49-F238E27FC236}">
              <a16:creationId xmlns:a16="http://schemas.microsoft.com/office/drawing/2014/main" id="{801297B1-23A0-4CBC-9E76-1803DD4F9894}"/>
            </a:ext>
          </a:extLst>
        </xdr:cNvPr>
        <xdr:cNvSpPr/>
      </xdr:nvSpPr>
      <xdr:spPr>
        <a:xfrm>
          <a:off x="162687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148607</xdr:rowOff>
    </xdr:from>
    <xdr:ext cx="405111" cy="259045"/>
    <xdr:sp macro="" textlink="">
      <xdr:nvSpPr>
        <xdr:cNvPr id="757" name="【消防施設】&#10;有形固定資産減価償却率該当値テキスト">
          <a:extLst>
            <a:ext uri="{FF2B5EF4-FFF2-40B4-BE49-F238E27FC236}">
              <a16:creationId xmlns:a16="http://schemas.microsoft.com/office/drawing/2014/main" id="{F525EDB2-C1A2-4475-BAEA-59E1ADCDF1CD}"/>
            </a:ext>
          </a:extLst>
        </xdr:cNvPr>
        <xdr:cNvSpPr txBox="1"/>
      </xdr:nvSpPr>
      <xdr:spPr>
        <a:xfrm>
          <a:off x="16357600"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120650</xdr:rowOff>
    </xdr:from>
    <xdr:to>
      <xdr:col>81</xdr:col>
      <xdr:colOff>101600</xdr:colOff>
      <xdr:row>82</xdr:row>
      <xdr:rowOff>50800</xdr:rowOff>
    </xdr:to>
    <xdr:sp macro="" textlink="">
      <xdr:nvSpPr>
        <xdr:cNvPr id="758" name="楕円 757">
          <a:extLst>
            <a:ext uri="{FF2B5EF4-FFF2-40B4-BE49-F238E27FC236}">
              <a16:creationId xmlns:a16="http://schemas.microsoft.com/office/drawing/2014/main" id="{A570AB36-56FB-4E7E-834C-D17080ABC1B9}"/>
            </a:ext>
          </a:extLst>
        </xdr:cNvPr>
        <xdr:cNvSpPr/>
      </xdr:nvSpPr>
      <xdr:spPr>
        <a:xfrm>
          <a:off x="15430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0</xdr:rowOff>
    </xdr:from>
    <xdr:to>
      <xdr:col>85</xdr:col>
      <xdr:colOff>127000</xdr:colOff>
      <xdr:row>82</xdr:row>
      <xdr:rowOff>49530</xdr:rowOff>
    </xdr:to>
    <xdr:cxnSp macro="">
      <xdr:nvCxnSpPr>
        <xdr:cNvPr id="759" name="直線コネクタ 758">
          <a:extLst>
            <a:ext uri="{FF2B5EF4-FFF2-40B4-BE49-F238E27FC236}">
              <a16:creationId xmlns:a16="http://schemas.microsoft.com/office/drawing/2014/main" id="{554DF7F4-BED4-41C2-9000-EC5274B2B8CF}"/>
            </a:ext>
          </a:extLst>
        </xdr:cNvPr>
        <xdr:cNvCxnSpPr/>
      </xdr:nvCxnSpPr>
      <xdr:spPr>
        <a:xfrm>
          <a:off x="15481300" y="1405890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76836</xdr:rowOff>
    </xdr:from>
    <xdr:to>
      <xdr:col>76</xdr:col>
      <xdr:colOff>165100</xdr:colOff>
      <xdr:row>82</xdr:row>
      <xdr:rowOff>6986</xdr:rowOff>
    </xdr:to>
    <xdr:sp macro="" textlink="">
      <xdr:nvSpPr>
        <xdr:cNvPr id="760" name="楕円 759">
          <a:extLst>
            <a:ext uri="{FF2B5EF4-FFF2-40B4-BE49-F238E27FC236}">
              <a16:creationId xmlns:a16="http://schemas.microsoft.com/office/drawing/2014/main" id="{6655B187-D82D-4B13-AAB3-6F116418D846}"/>
            </a:ext>
          </a:extLst>
        </xdr:cNvPr>
        <xdr:cNvSpPr/>
      </xdr:nvSpPr>
      <xdr:spPr>
        <a:xfrm>
          <a:off x="14541500" y="139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127636</xdr:rowOff>
    </xdr:from>
    <xdr:to>
      <xdr:col>81</xdr:col>
      <xdr:colOff>50800</xdr:colOff>
      <xdr:row>82</xdr:row>
      <xdr:rowOff>0</xdr:rowOff>
    </xdr:to>
    <xdr:cxnSp macro="">
      <xdr:nvCxnSpPr>
        <xdr:cNvPr id="761" name="直線コネクタ 760">
          <a:extLst>
            <a:ext uri="{FF2B5EF4-FFF2-40B4-BE49-F238E27FC236}">
              <a16:creationId xmlns:a16="http://schemas.microsoft.com/office/drawing/2014/main" id="{87533A4E-5B85-4A5A-B13A-16A3A30C8125}"/>
            </a:ext>
          </a:extLst>
        </xdr:cNvPr>
        <xdr:cNvCxnSpPr/>
      </xdr:nvCxnSpPr>
      <xdr:spPr>
        <a:xfrm>
          <a:off x="14592300" y="1401508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38736</xdr:rowOff>
    </xdr:from>
    <xdr:to>
      <xdr:col>72</xdr:col>
      <xdr:colOff>38100</xdr:colOff>
      <xdr:row>81</xdr:row>
      <xdr:rowOff>140336</xdr:rowOff>
    </xdr:to>
    <xdr:sp macro="" textlink="">
      <xdr:nvSpPr>
        <xdr:cNvPr id="762" name="楕円 761">
          <a:extLst>
            <a:ext uri="{FF2B5EF4-FFF2-40B4-BE49-F238E27FC236}">
              <a16:creationId xmlns:a16="http://schemas.microsoft.com/office/drawing/2014/main" id="{233910FB-ADFD-41D0-8D01-D5A40647315E}"/>
            </a:ext>
          </a:extLst>
        </xdr:cNvPr>
        <xdr:cNvSpPr/>
      </xdr:nvSpPr>
      <xdr:spPr>
        <a:xfrm>
          <a:off x="13652500" y="139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89536</xdr:rowOff>
    </xdr:from>
    <xdr:to>
      <xdr:col>76</xdr:col>
      <xdr:colOff>114300</xdr:colOff>
      <xdr:row>81</xdr:row>
      <xdr:rowOff>127636</xdr:rowOff>
    </xdr:to>
    <xdr:cxnSp macro="">
      <xdr:nvCxnSpPr>
        <xdr:cNvPr id="763" name="直線コネクタ 762">
          <a:extLst>
            <a:ext uri="{FF2B5EF4-FFF2-40B4-BE49-F238E27FC236}">
              <a16:creationId xmlns:a16="http://schemas.microsoft.com/office/drawing/2014/main" id="{2F198A6B-DD49-4DB8-9E21-7D6812F36F01}"/>
            </a:ext>
          </a:extLst>
        </xdr:cNvPr>
        <xdr:cNvCxnSpPr/>
      </xdr:nvCxnSpPr>
      <xdr:spPr>
        <a:xfrm>
          <a:off x="13703300" y="1397698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164482</xdr:rowOff>
    </xdr:from>
    <xdr:ext cx="405111" cy="259045"/>
    <xdr:sp macro="" textlink="">
      <xdr:nvSpPr>
        <xdr:cNvPr id="764" name="n_1aveValue【消防施設】&#10;有形固定資産減価償却率">
          <a:extLst>
            <a:ext uri="{FF2B5EF4-FFF2-40B4-BE49-F238E27FC236}">
              <a16:creationId xmlns:a16="http://schemas.microsoft.com/office/drawing/2014/main" id="{5C083442-EACB-404E-B4DE-1DEA2FA28901}"/>
            </a:ext>
          </a:extLst>
        </xdr:cNvPr>
        <xdr:cNvSpPr txBox="1"/>
      </xdr:nvSpPr>
      <xdr:spPr>
        <a:xfrm>
          <a:off x="152660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141622</xdr:rowOff>
    </xdr:from>
    <xdr:ext cx="405111" cy="259045"/>
    <xdr:sp macro="" textlink="">
      <xdr:nvSpPr>
        <xdr:cNvPr id="765" name="n_2aveValue【消防施設】&#10;有形固定資産減価償却率">
          <a:extLst>
            <a:ext uri="{FF2B5EF4-FFF2-40B4-BE49-F238E27FC236}">
              <a16:creationId xmlns:a16="http://schemas.microsoft.com/office/drawing/2014/main" id="{E66EA0AB-E0C1-4B72-8CA5-7ADF0173AADD}"/>
            </a:ext>
          </a:extLst>
        </xdr:cNvPr>
        <xdr:cNvSpPr txBox="1"/>
      </xdr:nvSpPr>
      <xdr:spPr>
        <a:xfrm>
          <a:off x="14389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124477</xdr:rowOff>
    </xdr:from>
    <xdr:ext cx="405111" cy="259045"/>
    <xdr:sp macro="" textlink="">
      <xdr:nvSpPr>
        <xdr:cNvPr id="766" name="n_3aveValue【消防施設】&#10;有形固定資産減価償却率">
          <a:extLst>
            <a:ext uri="{FF2B5EF4-FFF2-40B4-BE49-F238E27FC236}">
              <a16:creationId xmlns:a16="http://schemas.microsoft.com/office/drawing/2014/main" id="{DA483395-F407-4BDE-AEA5-F0B8FBA7E286}"/>
            </a:ext>
          </a:extLst>
        </xdr:cNvPr>
        <xdr:cNvSpPr txBox="1"/>
      </xdr:nvSpPr>
      <xdr:spPr>
        <a:xfrm>
          <a:off x="13500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38752</xdr:rowOff>
    </xdr:from>
    <xdr:ext cx="405111" cy="259045"/>
    <xdr:sp macro="" textlink="">
      <xdr:nvSpPr>
        <xdr:cNvPr id="767" name="n_4aveValue【消防施設】&#10;有形固定資産減価償却率">
          <a:extLst>
            <a:ext uri="{FF2B5EF4-FFF2-40B4-BE49-F238E27FC236}">
              <a16:creationId xmlns:a16="http://schemas.microsoft.com/office/drawing/2014/main" id="{37204D28-B95C-4501-B2AF-BC1D40E32558}"/>
            </a:ext>
          </a:extLst>
        </xdr:cNvPr>
        <xdr:cNvSpPr txBox="1"/>
      </xdr:nvSpPr>
      <xdr:spPr>
        <a:xfrm>
          <a:off x="126117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41927</xdr:rowOff>
    </xdr:from>
    <xdr:ext cx="405111" cy="259045"/>
    <xdr:sp macro="" textlink="">
      <xdr:nvSpPr>
        <xdr:cNvPr id="768" name="n_1mainValue【消防施設】&#10;有形固定資産減価償却率">
          <a:extLst>
            <a:ext uri="{FF2B5EF4-FFF2-40B4-BE49-F238E27FC236}">
              <a16:creationId xmlns:a16="http://schemas.microsoft.com/office/drawing/2014/main" id="{F7D32F69-CE9C-45FF-8FCB-F25C78BD9DAE}"/>
            </a:ext>
          </a:extLst>
        </xdr:cNvPr>
        <xdr:cNvSpPr txBox="1"/>
      </xdr:nvSpPr>
      <xdr:spPr>
        <a:xfrm>
          <a:off x="152660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169563</xdr:rowOff>
    </xdr:from>
    <xdr:ext cx="405111" cy="259045"/>
    <xdr:sp macro="" textlink="">
      <xdr:nvSpPr>
        <xdr:cNvPr id="769" name="n_2mainValue【消防施設】&#10;有形固定資産減価償却率">
          <a:extLst>
            <a:ext uri="{FF2B5EF4-FFF2-40B4-BE49-F238E27FC236}">
              <a16:creationId xmlns:a16="http://schemas.microsoft.com/office/drawing/2014/main" id="{36964FB4-50F3-4F36-83E3-A7F14BB38E4C}"/>
            </a:ext>
          </a:extLst>
        </xdr:cNvPr>
        <xdr:cNvSpPr txBox="1"/>
      </xdr:nvSpPr>
      <xdr:spPr>
        <a:xfrm>
          <a:off x="14389744" y="1405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131463</xdr:rowOff>
    </xdr:from>
    <xdr:ext cx="405111" cy="259045"/>
    <xdr:sp macro="" textlink="">
      <xdr:nvSpPr>
        <xdr:cNvPr id="770" name="n_3mainValue【消防施設】&#10;有形固定資産減価償却率">
          <a:extLst>
            <a:ext uri="{FF2B5EF4-FFF2-40B4-BE49-F238E27FC236}">
              <a16:creationId xmlns:a16="http://schemas.microsoft.com/office/drawing/2014/main" id="{D917315E-53EF-49E5-AE7C-E94AA7329BA0}"/>
            </a:ext>
          </a:extLst>
        </xdr:cNvPr>
        <xdr:cNvSpPr txBox="1"/>
      </xdr:nvSpPr>
      <xdr:spPr>
        <a:xfrm>
          <a:off x="13500744" y="1401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1" name="正方形/長方形 770">
          <a:extLst>
            <a:ext uri="{FF2B5EF4-FFF2-40B4-BE49-F238E27FC236}">
              <a16:creationId xmlns:a16="http://schemas.microsoft.com/office/drawing/2014/main" id="{BCCA71FB-5003-4E0F-B524-BD80C589EBE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2" name="正方形/長方形 771">
          <a:extLst>
            <a:ext uri="{FF2B5EF4-FFF2-40B4-BE49-F238E27FC236}">
              <a16:creationId xmlns:a16="http://schemas.microsoft.com/office/drawing/2014/main" id="{D7F2359B-3B5A-4B4A-B505-016E5F06430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3" name="正方形/長方形 772">
          <a:extLst>
            <a:ext uri="{FF2B5EF4-FFF2-40B4-BE49-F238E27FC236}">
              <a16:creationId xmlns:a16="http://schemas.microsoft.com/office/drawing/2014/main" id="{5543DF26-B864-4FEF-B758-524002507DC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4" name="正方形/長方形 773">
          <a:extLst>
            <a:ext uri="{FF2B5EF4-FFF2-40B4-BE49-F238E27FC236}">
              <a16:creationId xmlns:a16="http://schemas.microsoft.com/office/drawing/2014/main" id="{BF03CB45-BA1F-4094-A425-7EFFAF8FDBD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5" name="正方形/長方形 774">
          <a:extLst>
            <a:ext uri="{FF2B5EF4-FFF2-40B4-BE49-F238E27FC236}">
              <a16:creationId xmlns:a16="http://schemas.microsoft.com/office/drawing/2014/main" id="{DFFB1F89-2403-4120-B442-B80FD3EB8DE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6" name="正方形/長方形 775">
          <a:extLst>
            <a:ext uri="{FF2B5EF4-FFF2-40B4-BE49-F238E27FC236}">
              <a16:creationId xmlns:a16="http://schemas.microsoft.com/office/drawing/2014/main" id="{EF0F1EB1-9CE4-400D-9479-39C52251D8E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7" name="正方形/長方形 776">
          <a:extLst>
            <a:ext uri="{FF2B5EF4-FFF2-40B4-BE49-F238E27FC236}">
              <a16:creationId xmlns:a16="http://schemas.microsoft.com/office/drawing/2014/main" id="{374CD9C3-3558-48CA-8FE2-A771AD5F403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8" name="正方形/長方形 777">
          <a:extLst>
            <a:ext uri="{FF2B5EF4-FFF2-40B4-BE49-F238E27FC236}">
              <a16:creationId xmlns:a16="http://schemas.microsoft.com/office/drawing/2014/main" id="{D926F72F-52D0-4BAF-BC01-652F09CDE8E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9" name="テキスト ボックス 778">
          <a:extLst>
            <a:ext uri="{FF2B5EF4-FFF2-40B4-BE49-F238E27FC236}">
              <a16:creationId xmlns:a16="http://schemas.microsoft.com/office/drawing/2014/main" id="{41DC3C68-A58C-40FF-9BCB-78CEF81C91E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0" name="直線コネクタ 779">
          <a:extLst>
            <a:ext uri="{FF2B5EF4-FFF2-40B4-BE49-F238E27FC236}">
              <a16:creationId xmlns:a16="http://schemas.microsoft.com/office/drawing/2014/main" id="{E7EEE4BC-48CB-496D-B66E-894C58BD0CB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1" name="直線コネクタ 780">
          <a:extLst>
            <a:ext uri="{FF2B5EF4-FFF2-40B4-BE49-F238E27FC236}">
              <a16:creationId xmlns:a16="http://schemas.microsoft.com/office/drawing/2014/main" id="{ECE87BEB-BD30-4D10-BCEE-86E0EDE2CBB1}"/>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2" name="テキスト ボックス 781">
          <a:extLst>
            <a:ext uri="{FF2B5EF4-FFF2-40B4-BE49-F238E27FC236}">
              <a16:creationId xmlns:a16="http://schemas.microsoft.com/office/drawing/2014/main" id="{9EAB2DFB-FB18-4A4C-BB68-72465F2587EE}"/>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3" name="直線コネクタ 782">
          <a:extLst>
            <a:ext uri="{FF2B5EF4-FFF2-40B4-BE49-F238E27FC236}">
              <a16:creationId xmlns:a16="http://schemas.microsoft.com/office/drawing/2014/main" id="{B5884FE0-53D4-480E-A829-EE493CEB407E}"/>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4" name="テキスト ボックス 783">
          <a:extLst>
            <a:ext uri="{FF2B5EF4-FFF2-40B4-BE49-F238E27FC236}">
              <a16:creationId xmlns:a16="http://schemas.microsoft.com/office/drawing/2014/main" id="{32206C43-77FF-4C4E-A8D0-FC118B55A65E}"/>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5" name="直線コネクタ 784">
          <a:extLst>
            <a:ext uri="{FF2B5EF4-FFF2-40B4-BE49-F238E27FC236}">
              <a16:creationId xmlns:a16="http://schemas.microsoft.com/office/drawing/2014/main" id="{43C0E6F0-D3F2-43A1-B9CE-C76A9972E25D}"/>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6" name="テキスト ボックス 785">
          <a:extLst>
            <a:ext uri="{FF2B5EF4-FFF2-40B4-BE49-F238E27FC236}">
              <a16:creationId xmlns:a16="http://schemas.microsoft.com/office/drawing/2014/main" id="{CEFD9A48-7CC1-4005-BC89-A110E5C031F2}"/>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7" name="直線コネクタ 786">
          <a:extLst>
            <a:ext uri="{FF2B5EF4-FFF2-40B4-BE49-F238E27FC236}">
              <a16:creationId xmlns:a16="http://schemas.microsoft.com/office/drawing/2014/main" id="{BDBFAF13-33E3-4ADF-8AE7-B0B44414FB39}"/>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8" name="テキスト ボックス 787">
          <a:extLst>
            <a:ext uri="{FF2B5EF4-FFF2-40B4-BE49-F238E27FC236}">
              <a16:creationId xmlns:a16="http://schemas.microsoft.com/office/drawing/2014/main" id="{1CBC4B44-E4BC-410D-9F3B-06616251CD05}"/>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9" name="直線コネクタ 788">
          <a:extLst>
            <a:ext uri="{FF2B5EF4-FFF2-40B4-BE49-F238E27FC236}">
              <a16:creationId xmlns:a16="http://schemas.microsoft.com/office/drawing/2014/main" id="{00197485-FBAD-413C-831C-61FEB5B94649}"/>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0" name="テキスト ボックス 789">
          <a:extLst>
            <a:ext uri="{FF2B5EF4-FFF2-40B4-BE49-F238E27FC236}">
              <a16:creationId xmlns:a16="http://schemas.microsoft.com/office/drawing/2014/main" id="{660BFB2E-9123-4FC2-87C6-784084F2F3B1}"/>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1" name="直線コネクタ 790">
          <a:extLst>
            <a:ext uri="{FF2B5EF4-FFF2-40B4-BE49-F238E27FC236}">
              <a16:creationId xmlns:a16="http://schemas.microsoft.com/office/drawing/2014/main" id="{18150B8A-DCA4-4FB7-B510-87667E821CC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2" name="テキスト ボックス 791">
          <a:extLst>
            <a:ext uri="{FF2B5EF4-FFF2-40B4-BE49-F238E27FC236}">
              <a16:creationId xmlns:a16="http://schemas.microsoft.com/office/drawing/2014/main" id="{D03022C2-641D-4F7C-9632-9BCD9A4F390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3" name="【消防施設】&#10;一人当たり面積グラフ枠">
          <a:extLst>
            <a:ext uri="{FF2B5EF4-FFF2-40B4-BE49-F238E27FC236}">
              <a16:creationId xmlns:a16="http://schemas.microsoft.com/office/drawing/2014/main" id="{E9CE70A4-9926-4EF7-9D7C-2D8CC511ED9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0</xdr:rowOff>
    </xdr:to>
    <xdr:cxnSp macro="">
      <xdr:nvCxnSpPr>
        <xdr:cNvPr id="794" name="直線コネクタ 793">
          <a:extLst>
            <a:ext uri="{FF2B5EF4-FFF2-40B4-BE49-F238E27FC236}">
              <a16:creationId xmlns:a16="http://schemas.microsoft.com/office/drawing/2014/main" id="{5B3A30AF-8CE8-4E67-80AC-7CF4C35A6A5E}"/>
            </a:ext>
          </a:extLst>
        </xdr:cNvPr>
        <xdr:cNvCxnSpPr/>
      </xdr:nvCxnSpPr>
      <xdr:spPr>
        <a:xfrm flipV="1">
          <a:off x="22160864" y="13373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5" name="【消防施設】&#10;一人当たり面積最小値テキスト">
          <a:extLst>
            <a:ext uri="{FF2B5EF4-FFF2-40B4-BE49-F238E27FC236}">
              <a16:creationId xmlns:a16="http://schemas.microsoft.com/office/drawing/2014/main" id="{00DEA761-B489-48DC-A736-36E52ED18883}"/>
            </a:ext>
          </a:extLst>
        </xdr:cNvPr>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6" name="直線コネクタ 795">
          <a:extLst>
            <a:ext uri="{FF2B5EF4-FFF2-40B4-BE49-F238E27FC236}">
              <a16:creationId xmlns:a16="http://schemas.microsoft.com/office/drawing/2014/main" id="{BF8FA15D-AC7A-4D69-8DF2-DB1A3F054054}"/>
            </a:ext>
          </a:extLst>
        </xdr:cNvPr>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797" name="【消防施設】&#10;一人当たり面積最大値テキスト">
          <a:extLst>
            <a:ext uri="{FF2B5EF4-FFF2-40B4-BE49-F238E27FC236}">
              <a16:creationId xmlns:a16="http://schemas.microsoft.com/office/drawing/2014/main" id="{3C4FCBC0-6508-43DB-A5CE-DD4343B60C36}"/>
            </a:ext>
          </a:extLst>
        </xdr:cNvPr>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798" name="直線コネクタ 797">
          <a:extLst>
            <a:ext uri="{FF2B5EF4-FFF2-40B4-BE49-F238E27FC236}">
              <a16:creationId xmlns:a16="http://schemas.microsoft.com/office/drawing/2014/main" id="{ACDF3019-2F81-460F-B04D-C13703C0E6D7}"/>
            </a:ext>
          </a:extLst>
        </xdr:cNvPr>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799" name="【消防施設】&#10;一人当たり面積平均値テキスト">
          <a:extLst>
            <a:ext uri="{FF2B5EF4-FFF2-40B4-BE49-F238E27FC236}">
              <a16:creationId xmlns:a16="http://schemas.microsoft.com/office/drawing/2014/main" id="{CA762669-856A-49BA-BAB9-9493C8F544C4}"/>
            </a:ext>
          </a:extLst>
        </xdr:cNvPr>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800" name="フローチャート: 判断 799">
          <a:extLst>
            <a:ext uri="{FF2B5EF4-FFF2-40B4-BE49-F238E27FC236}">
              <a16:creationId xmlns:a16="http://schemas.microsoft.com/office/drawing/2014/main" id="{C338700D-7D01-49DC-81C3-020B1549BD0C}"/>
            </a:ext>
          </a:extLst>
        </xdr:cNvPr>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801" name="フローチャート: 判断 800">
          <a:extLst>
            <a:ext uri="{FF2B5EF4-FFF2-40B4-BE49-F238E27FC236}">
              <a16:creationId xmlns:a16="http://schemas.microsoft.com/office/drawing/2014/main" id="{AA302603-7112-4217-8FAA-5D32711C1F31}"/>
            </a:ext>
          </a:extLst>
        </xdr:cNvPr>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802" name="フローチャート: 判断 801">
          <a:extLst>
            <a:ext uri="{FF2B5EF4-FFF2-40B4-BE49-F238E27FC236}">
              <a16:creationId xmlns:a16="http://schemas.microsoft.com/office/drawing/2014/main" id="{3F39E0B8-3A98-4297-AA8B-0AE6324D988E}"/>
            </a:ext>
          </a:extLst>
        </xdr:cNvPr>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803" name="フローチャート: 判断 802">
          <a:extLst>
            <a:ext uri="{FF2B5EF4-FFF2-40B4-BE49-F238E27FC236}">
              <a16:creationId xmlns:a16="http://schemas.microsoft.com/office/drawing/2014/main" id="{B7B7E6E2-D221-42CE-8ADF-9849C401FBB6}"/>
            </a:ext>
          </a:extLst>
        </xdr:cNvPr>
        <xdr:cNvSpPr/>
      </xdr:nvSpPr>
      <xdr:spPr>
        <a:xfrm>
          <a:off x="19494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44450</xdr:rowOff>
    </xdr:from>
    <xdr:to>
      <xdr:col>98</xdr:col>
      <xdr:colOff>38100</xdr:colOff>
      <xdr:row>83</xdr:row>
      <xdr:rowOff>146050</xdr:rowOff>
    </xdr:to>
    <xdr:sp macro="" textlink="">
      <xdr:nvSpPr>
        <xdr:cNvPr id="804" name="フローチャート: 判断 803">
          <a:extLst>
            <a:ext uri="{FF2B5EF4-FFF2-40B4-BE49-F238E27FC236}">
              <a16:creationId xmlns:a16="http://schemas.microsoft.com/office/drawing/2014/main" id="{C22E7062-5666-43EE-B187-67E25F8A4DC8}"/>
            </a:ext>
          </a:extLst>
        </xdr:cNvPr>
        <xdr:cNvSpPr/>
      </xdr:nvSpPr>
      <xdr:spPr>
        <a:xfrm>
          <a:off x="18605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8DF81914-1012-44D0-BD5B-7DD23695EBE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D28F1954-BFA0-4D5C-AE2C-72C4EA5C217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45DBC952-E099-45CF-8354-21D7475F0CF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19623FCD-9073-465F-B9D1-5C98F2A2176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FDD874AD-2DC2-4F71-90DD-02349D72C1F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63500</xdr:rowOff>
    </xdr:from>
    <xdr:to>
      <xdr:col>116</xdr:col>
      <xdr:colOff>114300</xdr:colOff>
      <xdr:row>84</xdr:row>
      <xdr:rowOff>165100</xdr:rowOff>
    </xdr:to>
    <xdr:sp macro="" textlink="">
      <xdr:nvSpPr>
        <xdr:cNvPr id="810" name="楕円 809">
          <a:extLst>
            <a:ext uri="{FF2B5EF4-FFF2-40B4-BE49-F238E27FC236}">
              <a16:creationId xmlns:a16="http://schemas.microsoft.com/office/drawing/2014/main" id="{563FFF79-F3A3-4F56-8F03-73504A648204}"/>
            </a:ext>
          </a:extLst>
        </xdr:cNvPr>
        <xdr:cNvSpPr/>
      </xdr:nvSpPr>
      <xdr:spPr>
        <a:xfrm>
          <a:off x="221107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41927</xdr:rowOff>
    </xdr:from>
    <xdr:ext cx="469744" cy="259045"/>
    <xdr:sp macro="" textlink="">
      <xdr:nvSpPr>
        <xdr:cNvPr id="811" name="【消防施設】&#10;一人当たり面積該当値テキスト">
          <a:extLst>
            <a:ext uri="{FF2B5EF4-FFF2-40B4-BE49-F238E27FC236}">
              <a16:creationId xmlns:a16="http://schemas.microsoft.com/office/drawing/2014/main" id="{1DC1AFA0-C9DE-4B01-ADAB-A5535D545CF6}"/>
            </a:ext>
          </a:extLst>
        </xdr:cNvPr>
        <xdr:cNvSpPr txBox="1"/>
      </xdr:nvSpPr>
      <xdr:spPr>
        <a:xfrm>
          <a:off x="22199600"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63500</xdr:rowOff>
    </xdr:from>
    <xdr:to>
      <xdr:col>112</xdr:col>
      <xdr:colOff>38100</xdr:colOff>
      <xdr:row>84</xdr:row>
      <xdr:rowOff>165100</xdr:rowOff>
    </xdr:to>
    <xdr:sp macro="" textlink="">
      <xdr:nvSpPr>
        <xdr:cNvPr id="812" name="楕円 811">
          <a:extLst>
            <a:ext uri="{FF2B5EF4-FFF2-40B4-BE49-F238E27FC236}">
              <a16:creationId xmlns:a16="http://schemas.microsoft.com/office/drawing/2014/main" id="{262678D1-2A66-4F3F-9432-AE2B667CF77E}"/>
            </a:ext>
          </a:extLst>
        </xdr:cNvPr>
        <xdr:cNvSpPr/>
      </xdr:nvSpPr>
      <xdr:spPr>
        <a:xfrm>
          <a:off x="21272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114300</xdr:rowOff>
    </xdr:from>
    <xdr:to>
      <xdr:col>116</xdr:col>
      <xdr:colOff>63500</xdr:colOff>
      <xdr:row>84</xdr:row>
      <xdr:rowOff>114300</xdr:rowOff>
    </xdr:to>
    <xdr:cxnSp macro="">
      <xdr:nvCxnSpPr>
        <xdr:cNvPr id="813" name="直線コネクタ 812">
          <a:extLst>
            <a:ext uri="{FF2B5EF4-FFF2-40B4-BE49-F238E27FC236}">
              <a16:creationId xmlns:a16="http://schemas.microsoft.com/office/drawing/2014/main" id="{B731ECB6-AB74-4717-B222-41037C05672E}"/>
            </a:ext>
          </a:extLst>
        </xdr:cNvPr>
        <xdr:cNvCxnSpPr/>
      </xdr:nvCxnSpPr>
      <xdr:spPr>
        <a:xfrm>
          <a:off x="21323300" y="14516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63500</xdr:rowOff>
    </xdr:from>
    <xdr:to>
      <xdr:col>107</xdr:col>
      <xdr:colOff>101600</xdr:colOff>
      <xdr:row>84</xdr:row>
      <xdr:rowOff>165100</xdr:rowOff>
    </xdr:to>
    <xdr:sp macro="" textlink="">
      <xdr:nvSpPr>
        <xdr:cNvPr id="814" name="楕円 813">
          <a:extLst>
            <a:ext uri="{FF2B5EF4-FFF2-40B4-BE49-F238E27FC236}">
              <a16:creationId xmlns:a16="http://schemas.microsoft.com/office/drawing/2014/main" id="{97DF3E33-142C-4FED-A4BA-C298F19ACB76}"/>
            </a:ext>
          </a:extLst>
        </xdr:cNvPr>
        <xdr:cNvSpPr/>
      </xdr:nvSpPr>
      <xdr:spPr>
        <a:xfrm>
          <a:off x="20383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114300</xdr:rowOff>
    </xdr:from>
    <xdr:to>
      <xdr:col>111</xdr:col>
      <xdr:colOff>177800</xdr:colOff>
      <xdr:row>84</xdr:row>
      <xdr:rowOff>114300</xdr:rowOff>
    </xdr:to>
    <xdr:cxnSp macro="">
      <xdr:nvCxnSpPr>
        <xdr:cNvPr id="815" name="直線コネクタ 814">
          <a:extLst>
            <a:ext uri="{FF2B5EF4-FFF2-40B4-BE49-F238E27FC236}">
              <a16:creationId xmlns:a16="http://schemas.microsoft.com/office/drawing/2014/main" id="{F75474BB-D2F2-4E8A-83D1-90D86FB66EA3}"/>
            </a:ext>
          </a:extLst>
        </xdr:cNvPr>
        <xdr:cNvCxnSpPr/>
      </xdr:nvCxnSpPr>
      <xdr:spPr>
        <a:xfrm>
          <a:off x="20434300" y="1451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63500</xdr:rowOff>
    </xdr:from>
    <xdr:to>
      <xdr:col>102</xdr:col>
      <xdr:colOff>165100</xdr:colOff>
      <xdr:row>84</xdr:row>
      <xdr:rowOff>165100</xdr:rowOff>
    </xdr:to>
    <xdr:sp macro="" textlink="">
      <xdr:nvSpPr>
        <xdr:cNvPr id="816" name="楕円 815">
          <a:extLst>
            <a:ext uri="{FF2B5EF4-FFF2-40B4-BE49-F238E27FC236}">
              <a16:creationId xmlns:a16="http://schemas.microsoft.com/office/drawing/2014/main" id="{CD3AC620-FB1B-4C80-B205-1F898C3C8848}"/>
            </a:ext>
          </a:extLst>
        </xdr:cNvPr>
        <xdr:cNvSpPr/>
      </xdr:nvSpPr>
      <xdr:spPr>
        <a:xfrm>
          <a:off x="19494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114300</xdr:rowOff>
    </xdr:from>
    <xdr:to>
      <xdr:col>107</xdr:col>
      <xdr:colOff>50800</xdr:colOff>
      <xdr:row>84</xdr:row>
      <xdr:rowOff>114300</xdr:rowOff>
    </xdr:to>
    <xdr:cxnSp macro="">
      <xdr:nvCxnSpPr>
        <xdr:cNvPr id="817" name="直線コネクタ 816">
          <a:extLst>
            <a:ext uri="{FF2B5EF4-FFF2-40B4-BE49-F238E27FC236}">
              <a16:creationId xmlns:a16="http://schemas.microsoft.com/office/drawing/2014/main" id="{F449B6CF-853A-4F86-8F1D-61D42BF9A287}"/>
            </a:ext>
          </a:extLst>
        </xdr:cNvPr>
        <xdr:cNvCxnSpPr/>
      </xdr:nvCxnSpPr>
      <xdr:spPr>
        <a:xfrm>
          <a:off x="19545300" y="1451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86377</xdr:rowOff>
    </xdr:from>
    <xdr:ext cx="469744" cy="259045"/>
    <xdr:sp macro="" textlink="">
      <xdr:nvSpPr>
        <xdr:cNvPr id="818" name="n_1aveValue【消防施設】&#10;一人当たり面積">
          <a:extLst>
            <a:ext uri="{FF2B5EF4-FFF2-40B4-BE49-F238E27FC236}">
              <a16:creationId xmlns:a16="http://schemas.microsoft.com/office/drawing/2014/main" id="{A4327247-10FD-4B28-928B-08E4FBB1655D}"/>
            </a:ext>
          </a:extLst>
        </xdr:cNvPr>
        <xdr:cNvSpPr txBox="1"/>
      </xdr:nvSpPr>
      <xdr:spPr>
        <a:xfrm>
          <a:off x="210757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819" name="n_2aveValue【消防施設】&#10;一人当たり面積">
          <a:extLst>
            <a:ext uri="{FF2B5EF4-FFF2-40B4-BE49-F238E27FC236}">
              <a16:creationId xmlns:a16="http://schemas.microsoft.com/office/drawing/2014/main" id="{46E8D23E-447D-4E36-AF93-8DE11A1931F5}"/>
            </a:ext>
          </a:extLst>
        </xdr:cNvPr>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111777</xdr:rowOff>
    </xdr:from>
    <xdr:ext cx="469744" cy="259045"/>
    <xdr:sp macro="" textlink="">
      <xdr:nvSpPr>
        <xdr:cNvPr id="820" name="n_3aveValue【消防施設】&#10;一人当たり面積">
          <a:extLst>
            <a:ext uri="{FF2B5EF4-FFF2-40B4-BE49-F238E27FC236}">
              <a16:creationId xmlns:a16="http://schemas.microsoft.com/office/drawing/2014/main" id="{95B5A8C6-E60D-4AC9-A1F1-A018A418A83B}"/>
            </a:ext>
          </a:extLst>
        </xdr:cNvPr>
        <xdr:cNvSpPr txBox="1"/>
      </xdr:nvSpPr>
      <xdr:spPr>
        <a:xfrm>
          <a:off x="19310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162577</xdr:rowOff>
    </xdr:from>
    <xdr:ext cx="469744" cy="259045"/>
    <xdr:sp macro="" textlink="">
      <xdr:nvSpPr>
        <xdr:cNvPr id="821" name="n_4aveValue【消防施設】&#10;一人当たり面積">
          <a:extLst>
            <a:ext uri="{FF2B5EF4-FFF2-40B4-BE49-F238E27FC236}">
              <a16:creationId xmlns:a16="http://schemas.microsoft.com/office/drawing/2014/main" id="{6AD58620-00F4-421D-A096-30A3B9416C8C}"/>
            </a:ext>
          </a:extLst>
        </xdr:cNvPr>
        <xdr:cNvSpPr txBox="1"/>
      </xdr:nvSpPr>
      <xdr:spPr>
        <a:xfrm>
          <a:off x="18421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156227</xdr:rowOff>
    </xdr:from>
    <xdr:ext cx="469744" cy="259045"/>
    <xdr:sp macro="" textlink="">
      <xdr:nvSpPr>
        <xdr:cNvPr id="822" name="n_1mainValue【消防施設】&#10;一人当たり面積">
          <a:extLst>
            <a:ext uri="{FF2B5EF4-FFF2-40B4-BE49-F238E27FC236}">
              <a16:creationId xmlns:a16="http://schemas.microsoft.com/office/drawing/2014/main" id="{48913B2E-6812-4F52-B549-A34C8385B98B}"/>
            </a:ext>
          </a:extLst>
        </xdr:cNvPr>
        <xdr:cNvSpPr txBox="1"/>
      </xdr:nvSpPr>
      <xdr:spPr>
        <a:xfrm>
          <a:off x="210757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156227</xdr:rowOff>
    </xdr:from>
    <xdr:ext cx="469744" cy="259045"/>
    <xdr:sp macro="" textlink="">
      <xdr:nvSpPr>
        <xdr:cNvPr id="823" name="n_2mainValue【消防施設】&#10;一人当たり面積">
          <a:extLst>
            <a:ext uri="{FF2B5EF4-FFF2-40B4-BE49-F238E27FC236}">
              <a16:creationId xmlns:a16="http://schemas.microsoft.com/office/drawing/2014/main" id="{D7F01D2A-C783-4269-9694-2ACF08B5CB94}"/>
            </a:ext>
          </a:extLst>
        </xdr:cNvPr>
        <xdr:cNvSpPr txBox="1"/>
      </xdr:nvSpPr>
      <xdr:spPr>
        <a:xfrm>
          <a:off x="20199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156227</xdr:rowOff>
    </xdr:from>
    <xdr:ext cx="469744" cy="259045"/>
    <xdr:sp macro="" textlink="">
      <xdr:nvSpPr>
        <xdr:cNvPr id="824" name="n_3mainValue【消防施設】&#10;一人当たり面積">
          <a:extLst>
            <a:ext uri="{FF2B5EF4-FFF2-40B4-BE49-F238E27FC236}">
              <a16:creationId xmlns:a16="http://schemas.microsoft.com/office/drawing/2014/main" id="{8312D807-CB1B-4AC9-9872-1D1C61645384}"/>
            </a:ext>
          </a:extLst>
        </xdr:cNvPr>
        <xdr:cNvSpPr txBox="1"/>
      </xdr:nvSpPr>
      <xdr:spPr>
        <a:xfrm>
          <a:off x="19310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5" name="正方形/長方形 824">
          <a:extLst>
            <a:ext uri="{FF2B5EF4-FFF2-40B4-BE49-F238E27FC236}">
              <a16:creationId xmlns:a16="http://schemas.microsoft.com/office/drawing/2014/main" id="{00DB33BC-2679-42D9-BA5A-DE9802B47E3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6" name="正方形/長方形 825">
          <a:extLst>
            <a:ext uri="{FF2B5EF4-FFF2-40B4-BE49-F238E27FC236}">
              <a16:creationId xmlns:a16="http://schemas.microsoft.com/office/drawing/2014/main" id="{DD3AF232-13F8-44F6-8D65-BE053EAA77B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7" name="正方形/長方形 826">
          <a:extLst>
            <a:ext uri="{FF2B5EF4-FFF2-40B4-BE49-F238E27FC236}">
              <a16:creationId xmlns:a16="http://schemas.microsoft.com/office/drawing/2014/main" id="{0477A00D-9DB2-4B34-BFDC-4035AD63D08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8" name="正方形/長方形 827">
          <a:extLst>
            <a:ext uri="{FF2B5EF4-FFF2-40B4-BE49-F238E27FC236}">
              <a16:creationId xmlns:a16="http://schemas.microsoft.com/office/drawing/2014/main" id="{24B3181E-527D-46A7-AEC0-88555408FCC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9" name="正方形/長方形 828">
          <a:extLst>
            <a:ext uri="{FF2B5EF4-FFF2-40B4-BE49-F238E27FC236}">
              <a16:creationId xmlns:a16="http://schemas.microsoft.com/office/drawing/2014/main" id="{050E7E81-BF51-4260-BE6D-1B868969061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0" name="正方形/長方形 829">
          <a:extLst>
            <a:ext uri="{FF2B5EF4-FFF2-40B4-BE49-F238E27FC236}">
              <a16:creationId xmlns:a16="http://schemas.microsoft.com/office/drawing/2014/main" id="{3A9B190E-EC43-4970-82C8-13163E62CC6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1" name="正方形/長方形 830">
          <a:extLst>
            <a:ext uri="{FF2B5EF4-FFF2-40B4-BE49-F238E27FC236}">
              <a16:creationId xmlns:a16="http://schemas.microsoft.com/office/drawing/2014/main" id="{0E28D474-711F-401A-8999-E186E5F04B9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2" name="正方形/長方形 831">
          <a:extLst>
            <a:ext uri="{FF2B5EF4-FFF2-40B4-BE49-F238E27FC236}">
              <a16:creationId xmlns:a16="http://schemas.microsoft.com/office/drawing/2014/main" id="{8A333067-7F8D-4C88-96F8-E1447985890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3" name="テキスト ボックス 832">
          <a:extLst>
            <a:ext uri="{FF2B5EF4-FFF2-40B4-BE49-F238E27FC236}">
              <a16:creationId xmlns:a16="http://schemas.microsoft.com/office/drawing/2014/main" id="{8989A507-782B-4AE2-B940-9AAC3345EAF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4" name="直線コネクタ 833">
          <a:extLst>
            <a:ext uri="{FF2B5EF4-FFF2-40B4-BE49-F238E27FC236}">
              <a16:creationId xmlns:a16="http://schemas.microsoft.com/office/drawing/2014/main" id="{06844FCA-1EF3-4E61-8759-0B0B94ED820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5" name="テキスト ボックス 834">
          <a:extLst>
            <a:ext uri="{FF2B5EF4-FFF2-40B4-BE49-F238E27FC236}">
              <a16:creationId xmlns:a16="http://schemas.microsoft.com/office/drawing/2014/main" id="{19D11A3A-F6BC-4D40-8ECB-F1407D00940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6" name="直線コネクタ 835">
          <a:extLst>
            <a:ext uri="{FF2B5EF4-FFF2-40B4-BE49-F238E27FC236}">
              <a16:creationId xmlns:a16="http://schemas.microsoft.com/office/drawing/2014/main" id="{90B2D168-22B3-4AB9-A75A-EE6CC857450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7" name="テキスト ボックス 836">
          <a:extLst>
            <a:ext uri="{FF2B5EF4-FFF2-40B4-BE49-F238E27FC236}">
              <a16:creationId xmlns:a16="http://schemas.microsoft.com/office/drawing/2014/main" id="{F1098936-36C6-4AD1-A762-994F4B93E2DC}"/>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8" name="直線コネクタ 837">
          <a:extLst>
            <a:ext uri="{FF2B5EF4-FFF2-40B4-BE49-F238E27FC236}">
              <a16:creationId xmlns:a16="http://schemas.microsoft.com/office/drawing/2014/main" id="{D5A3D6E0-0D28-44B7-98EC-4BC604AD75D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39" name="テキスト ボックス 838">
          <a:extLst>
            <a:ext uri="{FF2B5EF4-FFF2-40B4-BE49-F238E27FC236}">
              <a16:creationId xmlns:a16="http://schemas.microsoft.com/office/drawing/2014/main" id="{516A1855-2301-4CD6-B93C-D62FF82A60FC}"/>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0" name="直線コネクタ 839">
          <a:extLst>
            <a:ext uri="{FF2B5EF4-FFF2-40B4-BE49-F238E27FC236}">
              <a16:creationId xmlns:a16="http://schemas.microsoft.com/office/drawing/2014/main" id="{26FAC40E-D72C-408D-AAE5-E0A6972B9F4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1" name="テキスト ボックス 840">
          <a:extLst>
            <a:ext uri="{FF2B5EF4-FFF2-40B4-BE49-F238E27FC236}">
              <a16:creationId xmlns:a16="http://schemas.microsoft.com/office/drawing/2014/main" id="{DFB311B5-D0BB-4526-A41C-2BA8B803C6F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2" name="直線コネクタ 841">
          <a:extLst>
            <a:ext uri="{FF2B5EF4-FFF2-40B4-BE49-F238E27FC236}">
              <a16:creationId xmlns:a16="http://schemas.microsoft.com/office/drawing/2014/main" id="{77F76B9C-C405-4CF6-B4D9-0F0AC48800F4}"/>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3" name="テキスト ボックス 842">
          <a:extLst>
            <a:ext uri="{FF2B5EF4-FFF2-40B4-BE49-F238E27FC236}">
              <a16:creationId xmlns:a16="http://schemas.microsoft.com/office/drawing/2014/main" id="{1444081E-7313-4159-A567-57AF9774496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4" name="直線コネクタ 843">
          <a:extLst>
            <a:ext uri="{FF2B5EF4-FFF2-40B4-BE49-F238E27FC236}">
              <a16:creationId xmlns:a16="http://schemas.microsoft.com/office/drawing/2014/main" id="{35DD5EEB-1A7E-4434-AB2B-2828F4EE387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5" name="テキスト ボックス 844">
          <a:extLst>
            <a:ext uri="{FF2B5EF4-FFF2-40B4-BE49-F238E27FC236}">
              <a16:creationId xmlns:a16="http://schemas.microsoft.com/office/drawing/2014/main" id="{16589D85-96DC-492D-AB7B-3B4B6F6C0E0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6" name="直線コネクタ 845">
          <a:extLst>
            <a:ext uri="{FF2B5EF4-FFF2-40B4-BE49-F238E27FC236}">
              <a16:creationId xmlns:a16="http://schemas.microsoft.com/office/drawing/2014/main" id="{93EBB25C-6ABC-4105-922F-D6FAA3F6FE3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7" name="テキスト ボックス 846">
          <a:extLst>
            <a:ext uri="{FF2B5EF4-FFF2-40B4-BE49-F238E27FC236}">
              <a16:creationId xmlns:a16="http://schemas.microsoft.com/office/drawing/2014/main" id="{C9F82B7C-AE7E-4C16-9BFC-0A042DA5E0D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a:extLst>
            <a:ext uri="{FF2B5EF4-FFF2-40B4-BE49-F238E27FC236}">
              <a16:creationId xmlns:a16="http://schemas.microsoft.com/office/drawing/2014/main" id="{06901298-53DA-4E0D-9F71-0C68533F9DD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庁舎】&#10;有形固定資産減価償却率グラフ枠">
          <a:extLst>
            <a:ext uri="{FF2B5EF4-FFF2-40B4-BE49-F238E27FC236}">
              <a16:creationId xmlns:a16="http://schemas.microsoft.com/office/drawing/2014/main" id="{4FB9CB41-42D0-4960-9A90-BC1C8EE841D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136616</xdr:rowOff>
    </xdr:from>
    <xdr:to>
      <xdr:col>85</xdr:col>
      <xdr:colOff>126364</xdr:colOff>
      <xdr:row>108</xdr:row>
      <xdr:rowOff>64770</xdr:rowOff>
    </xdr:to>
    <xdr:cxnSp macro="">
      <xdr:nvCxnSpPr>
        <xdr:cNvPr id="850" name="直線コネクタ 849">
          <a:extLst>
            <a:ext uri="{FF2B5EF4-FFF2-40B4-BE49-F238E27FC236}">
              <a16:creationId xmlns:a16="http://schemas.microsoft.com/office/drawing/2014/main" id="{57E9AF0E-74B8-4ACD-AE28-4DDE7BB3D8BF}"/>
            </a:ext>
          </a:extLst>
        </xdr:cNvPr>
        <xdr:cNvCxnSpPr/>
      </xdr:nvCxnSpPr>
      <xdr:spPr>
        <a:xfrm flipV="1">
          <a:off x="16318864" y="17281616"/>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68597</xdr:rowOff>
    </xdr:from>
    <xdr:ext cx="405111" cy="259045"/>
    <xdr:sp macro="" textlink="">
      <xdr:nvSpPr>
        <xdr:cNvPr id="851" name="【庁舎】&#10;有形固定資産減価償却率最小値テキスト">
          <a:extLst>
            <a:ext uri="{FF2B5EF4-FFF2-40B4-BE49-F238E27FC236}">
              <a16:creationId xmlns:a16="http://schemas.microsoft.com/office/drawing/2014/main" id="{FF0BE6EE-1421-4316-8BE5-1A1D0D2F7690}"/>
            </a:ext>
          </a:extLst>
        </xdr:cNvPr>
        <xdr:cNvSpPr txBox="1"/>
      </xdr:nvSpPr>
      <xdr:spPr>
        <a:xfrm>
          <a:off x="16357600"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64770</xdr:rowOff>
    </xdr:from>
    <xdr:to>
      <xdr:col>86</xdr:col>
      <xdr:colOff>25400</xdr:colOff>
      <xdr:row>108</xdr:row>
      <xdr:rowOff>64770</xdr:rowOff>
    </xdr:to>
    <xdr:cxnSp macro="">
      <xdr:nvCxnSpPr>
        <xdr:cNvPr id="852" name="直線コネクタ 851">
          <a:extLst>
            <a:ext uri="{FF2B5EF4-FFF2-40B4-BE49-F238E27FC236}">
              <a16:creationId xmlns:a16="http://schemas.microsoft.com/office/drawing/2014/main" id="{F3351E8F-8828-445D-B03B-8C5A1E8D88AD}"/>
            </a:ext>
          </a:extLst>
        </xdr:cNvPr>
        <xdr:cNvCxnSpPr/>
      </xdr:nvCxnSpPr>
      <xdr:spPr>
        <a:xfrm>
          <a:off x="16230600" y="1858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83293</xdr:rowOff>
    </xdr:from>
    <xdr:ext cx="405111" cy="259045"/>
    <xdr:sp macro="" textlink="">
      <xdr:nvSpPr>
        <xdr:cNvPr id="853" name="【庁舎】&#10;有形固定資産減価償却率最大値テキスト">
          <a:extLst>
            <a:ext uri="{FF2B5EF4-FFF2-40B4-BE49-F238E27FC236}">
              <a16:creationId xmlns:a16="http://schemas.microsoft.com/office/drawing/2014/main" id="{4EDA8BB7-3177-4A6A-BFFF-BDF6A3B09A4A}"/>
            </a:ext>
          </a:extLst>
        </xdr:cNvPr>
        <xdr:cNvSpPr txBox="1"/>
      </xdr:nvSpPr>
      <xdr:spPr>
        <a:xfrm>
          <a:off x="16357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136616</xdr:rowOff>
    </xdr:from>
    <xdr:to>
      <xdr:col>86</xdr:col>
      <xdr:colOff>25400</xdr:colOff>
      <xdr:row>100</xdr:row>
      <xdr:rowOff>136616</xdr:rowOff>
    </xdr:to>
    <xdr:cxnSp macro="">
      <xdr:nvCxnSpPr>
        <xdr:cNvPr id="854" name="直線コネクタ 853">
          <a:extLst>
            <a:ext uri="{FF2B5EF4-FFF2-40B4-BE49-F238E27FC236}">
              <a16:creationId xmlns:a16="http://schemas.microsoft.com/office/drawing/2014/main" id="{C9225E46-3A06-4A7B-B543-6F59BDB79ABB}"/>
            </a:ext>
          </a:extLst>
        </xdr:cNvPr>
        <xdr:cNvCxnSpPr/>
      </xdr:nvCxnSpPr>
      <xdr:spPr>
        <a:xfrm>
          <a:off x="16230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56078</xdr:rowOff>
    </xdr:from>
    <xdr:ext cx="405111" cy="259045"/>
    <xdr:sp macro="" textlink="">
      <xdr:nvSpPr>
        <xdr:cNvPr id="855" name="【庁舎】&#10;有形固定資産減価償却率平均値テキスト">
          <a:extLst>
            <a:ext uri="{FF2B5EF4-FFF2-40B4-BE49-F238E27FC236}">
              <a16:creationId xmlns:a16="http://schemas.microsoft.com/office/drawing/2014/main" id="{CE05A735-27D1-4154-BF1E-8B92AEA08380}"/>
            </a:ext>
          </a:extLst>
        </xdr:cNvPr>
        <xdr:cNvSpPr txBox="1"/>
      </xdr:nvSpPr>
      <xdr:spPr>
        <a:xfrm>
          <a:off x="16357600" y="17886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77651</xdr:rowOff>
    </xdr:from>
    <xdr:to>
      <xdr:col>85</xdr:col>
      <xdr:colOff>177800</xdr:colOff>
      <xdr:row>105</xdr:row>
      <xdr:rowOff>7801</xdr:rowOff>
    </xdr:to>
    <xdr:sp macro="" textlink="">
      <xdr:nvSpPr>
        <xdr:cNvPr id="856" name="フローチャート: 判断 855">
          <a:extLst>
            <a:ext uri="{FF2B5EF4-FFF2-40B4-BE49-F238E27FC236}">
              <a16:creationId xmlns:a16="http://schemas.microsoft.com/office/drawing/2014/main" id="{D21DCF76-CB99-480D-9C79-3540D5FA7029}"/>
            </a:ext>
          </a:extLst>
        </xdr:cNvPr>
        <xdr:cNvSpPr/>
      </xdr:nvSpPr>
      <xdr:spPr>
        <a:xfrm>
          <a:off x="162687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857" name="フローチャート: 判断 856">
          <a:extLst>
            <a:ext uri="{FF2B5EF4-FFF2-40B4-BE49-F238E27FC236}">
              <a16:creationId xmlns:a16="http://schemas.microsoft.com/office/drawing/2014/main" id="{5016583F-D510-40F7-9B89-B2CFEE5B3077}"/>
            </a:ext>
          </a:extLst>
        </xdr:cNvPr>
        <xdr:cNvSpPr/>
      </xdr:nvSpPr>
      <xdr:spPr>
        <a:xfrm>
          <a:off x="15430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71120</xdr:rowOff>
    </xdr:from>
    <xdr:to>
      <xdr:col>76</xdr:col>
      <xdr:colOff>165100</xdr:colOff>
      <xdr:row>105</xdr:row>
      <xdr:rowOff>1270</xdr:rowOff>
    </xdr:to>
    <xdr:sp macro="" textlink="">
      <xdr:nvSpPr>
        <xdr:cNvPr id="858" name="フローチャート: 判断 857">
          <a:extLst>
            <a:ext uri="{FF2B5EF4-FFF2-40B4-BE49-F238E27FC236}">
              <a16:creationId xmlns:a16="http://schemas.microsoft.com/office/drawing/2014/main" id="{A73D106F-1FA1-4AAA-99A9-D54541CED6D1}"/>
            </a:ext>
          </a:extLst>
        </xdr:cNvPr>
        <xdr:cNvSpPr/>
      </xdr:nvSpPr>
      <xdr:spPr>
        <a:xfrm>
          <a:off x="14541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74386</xdr:rowOff>
    </xdr:from>
    <xdr:to>
      <xdr:col>72</xdr:col>
      <xdr:colOff>38100</xdr:colOff>
      <xdr:row>105</xdr:row>
      <xdr:rowOff>4536</xdr:rowOff>
    </xdr:to>
    <xdr:sp macro="" textlink="">
      <xdr:nvSpPr>
        <xdr:cNvPr id="859" name="フローチャート: 判断 858">
          <a:extLst>
            <a:ext uri="{FF2B5EF4-FFF2-40B4-BE49-F238E27FC236}">
              <a16:creationId xmlns:a16="http://schemas.microsoft.com/office/drawing/2014/main" id="{0D3286F1-5224-4672-B24B-7BF64FACC8E7}"/>
            </a:ext>
          </a:extLst>
        </xdr:cNvPr>
        <xdr:cNvSpPr/>
      </xdr:nvSpPr>
      <xdr:spPr>
        <a:xfrm>
          <a:off x="13652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860" name="フローチャート: 判断 859">
          <a:extLst>
            <a:ext uri="{FF2B5EF4-FFF2-40B4-BE49-F238E27FC236}">
              <a16:creationId xmlns:a16="http://schemas.microsoft.com/office/drawing/2014/main" id="{96B7E9FD-FDF8-4054-8AAF-704F4C32C40B}"/>
            </a:ext>
          </a:extLst>
        </xdr:cNvPr>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1" name="テキスト ボックス 860">
          <a:extLst>
            <a:ext uri="{FF2B5EF4-FFF2-40B4-BE49-F238E27FC236}">
              <a16:creationId xmlns:a16="http://schemas.microsoft.com/office/drawing/2014/main" id="{2BC2B7DE-F1E6-4931-8AE4-8EF5CC71844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C057B917-108F-4A29-A967-5A826DFA0F0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7CC5EAEB-010B-4ED9-A4B3-E72AF620764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B1A1D6E8-1007-40AE-9096-DF617C2D2E8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C17F5A0A-8E44-40AE-B283-6F784EFCF60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49893</xdr:rowOff>
    </xdr:from>
    <xdr:to>
      <xdr:col>85</xdr:col>
      <xdr:colOff>177800</xdr:colOff>
      <xdr:row>102</xdr:row>
      <xdr:rowOff>151493</xdr:rowOff>
    </xdr:to>
    <xdr:sp macro="" textlink="">
      <xdr:nvSpPr>
        <xdr:cNvPr id="866" name="楕円 865">
          <a:extLst>
            <a:ext uri="{FF2B5EF4-FFF2-40B4-BE49-F238E27FC236}">
              <a16:creationId xmlns:a16="http://schemas.microsoft.com/office/drawing/2014/main" id="{E6FAC87A-20D5-4175-92F6-63EE19421C8C}"/>
            </a:ext>
          </a:extLst>
        </xdr:cNvPr>
        <xdr:cNvSpPr/>
      </xdr:nvSpPr>
      <xdr:spPr>
        <a:xfrm>
          <a:off x="16268700" y="1753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72770</xdr:rowOff>
    </xdr:from>
    <xdr:ext cx="405111" cy="259045"/>
    <xdr:sp macro="" textlink="">
      <xdr:nvSpPr>
        <xdr:cNvPr id="867" name="【庁舎】&#10;有形固定資産減価償却率該当値テキスト">
          <a:extLst>
            <a:ext uri="{FF2B5EF4-FFF2-40B4-BE49-F238E27FC236}">
              <a16:creationId xmlns:a16="http://schemas.microsoft.com/office/drawing/2014/main" id="{F7E44E67-E6B0-4370-9C0C-5E7B45515089}"/>
            </a:ext>
          </a:extLst>
        </xdr:cNvPr>
        <xdr:cNvSpPr txBox="1"/>
      </xdr:nvSpPr>
      <xdr:spPr>
        <a:xfrm>
          <a:off x="16357600" y="17389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18869</xdr:rowOff>
    </xdr:from>
    <xdr:to>
      <xdr:col>81</xdr:col>
      <xdr:colOff>101600</xdr:colOff>
      <xdr:row>102</xdr:row>
      <xdr:rowOff>120469</xdr:rowOff>
    </xdr:to>
    <xdr:sp macro="" textlink="">
      <xdr:nvSpPr>
        <xdr:cNvPr id="868" name="楕円 867">
          <a:extLst>
            <a:ext uri="{FF2B5EF4-FFF2-40B4-BE49-F238E27FC236}">
              <a16:creationId xmlns:a16="http://schemas.microsoft.com/office/drawing/2014/main" id="{A94D2619-EA02-4861-9CE0-0D5EBF69D3A9}"/>
            </a:ext>
          </a:extLst>
        </xdr:cNvPr>
        <xdr:cNvSpPr/>
      </xdr:nvSpPr>
      <xdr:spPr>
        <a:xfrm>
          <a:off x="15430500" y="1750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69669</xdr:rowOff>
    </xdr:from>
    <xdr:to>
      <xdr:col>85</xdr:col>
      <xdr:colOff>127000</xdr:colOff>
      <xdr:row>102</xdr:row>
      <xdr:rowOff>100693</xdr:rowOff>
    </xdr:to>
    <xdr:cxnSp macro="">
      <xdr:nvCxnSpPr>
        <xdr:cNvPr id="869" name="直線コネクタ 868">
          <a:extLst>
            <a:ext uri="{FF2B5EF4-FFF2-40B4-BE49-F238E27FC236}">
              <a16:creationId xmlns:a16="http://schemas.microsoft.com/office/drawing/2014/main" id="{36157063-7411-403F-A548-0CE5F55F6916}"/>
            </a:ext>
          </a:extLst>
        </xdr:cNvPr>
        <xdr:cNvCxnSpPr/>
      </xdr:nvCxnSpPr>
      <xdr:spPr>
        <a:xfrm>
          <a:off x="15481300" y="1755756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156029</xdr:rowOff>
    </xdr:from>
    <xdr:to>
      <xdr:col>76</xdr:col>
      <xdr:colOff>165100</xdr:colOff>
      <xdr:row>102</xdr:row>
      <xdr:rowOff>86179</xdr:rowOff>
    </xdr:to>
    <xdr:sp macro="" textlink="">
      <xdr:nvSpPr>
        <xdr:cNvPr id="870" name="楕円 869">
          <a:extLst>
            <a:ext uri="{FF2B5EF4-FFF2-40B4-BE49-F238E27FC236}">
              <a16:creationId xmlns:a16="http://schemas.microsoft.com/office/drawing/2014/main" id="{8C55DD9E-66FA-4EA3-BD0E-4683DF5A5321}"/>
            </a:ext>
          </a:extLst>
        </xdr:cNvPr>
        <xdr:cNvSpPr/>
      </xdr:nvSpPr>
      <xdr:spPr>
        <a:xfrm>
          <a:off x="14541500" y="1747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35379</xdr:rowOff>
    </xdr:from>
    <xdr:to>
      <xdr:col>81</xdr:col>
      <xdr:colOff>50800</xdr:colOff>
      <xdr:row>102</xdr:row>
      <xdr:rowOff>69669</xdr:rowOff>
    </xdr:to>
    <xdr:cxnSp macro="">
      <xdr:nvCxnSpPr>
        <xdr:cNvPr id="871" name="直線コネクタ 870">
          <a:extLst>
            <a:ext uri="{FF2B5EF4-FFF2-40B4-BE49-F238E27FC236}">
              <a16:creationId xmlns:a16="http://schemas.microsoft.com/office/drawing/2014/main" id="{31998D79-1C24-4AB3-B587-EC7D0A8B6A97}"/>
            </a:ext>
          </a:extLst>
        </xdr:cNvPr>
        <xdr:cNvCxnSpPr/>
      </xdr:nvCxnSpPr>
      <xdr:spPr>
        <a:xfrm>
          <a:off x="14592300" y="1752327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118473</xdr:rowOff>
    </xdr:from>
    <xdr:to>
      <xdr:col>72</xdr:col>
      <xdr:colOff>38100</xdr:colOff>
      <xdr:row>102</xdr:row>
      <xdr:rowOff>48623</xdr:rowOff>
    </xdr:to>
    <xdr:sp macro="" textlink="">
      <xdr:nvSpPr>
        <xdr:cNvPr id="872" name="楕円 871">
          <a:extLst>
            <a:ext uri="{FF2B5EF4-FFF2-40B4-BE49-F238E27FC236}">
              <a16:creationId xmlns:a16="http://schemas.microsoft.com/office/drawing/2014/main" id="{969B4C46-B937-46BC-96FC-90011AFB512C}"/>
            </a:ext>
          </a:extLst>
        </xdr:cNvPr>
        <xdr:cNvSpPr/>
      </xdr:nvSpPr>
      <xdr:spPr>
        <a:xfrm>
          <a:off x="13652500" y="1743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169273</xdr:rowOff>
    </xdr:from>
    <xdr:to>
      <xdr:col>76</xdr:col>
      <xdr:colOff>114300</xdr:colOff>
      <xdr:row>102</xdr:row>
      <xdr:rowOff>35379</xdr:rowOff>
    </xdr:to>
    <xdr:cxnSp macro="">
      <xdr:nvCxnSpPr>
        <xdr:cNvPr id="873" name="直線コネクタ 872">
          <a:extLst>
            <a:ext uri="{FF2B5EF4-FFF2-40B4-BE49-F238E27FC236}">
              <a16:creationId xmlns:a16="http://schemas.microsoft.com/office/drawing/2014/main" id="{296E65C2-F353-4A48-B49E-1ED1DB363A21}"/>
            </a:ext>
          </a:extLst>
        </xdr:cNvPr>
        <xdr:cNvCxnSpPr/>
      </xdr:nvCxnSpPr>
      <xdr:spPr>
        <a:xfrm>
          <a:off x="13703300" y="1748572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33564</xdr:rowOff>
    </xdr:from>
    <xdr:to>
      <xdr:col>67</xdr:col>
      <xdr:colOff>101600</xdr:colOff>
      <xdr:row>102</xdr:row>
      <xdr:rowOff>135164</xdr:rowOff>
    </xdr:to>
    <xdr:sp macro="" textlink="">
      <xdr:nvSpPr>
        <xdr:cNvPr id="874" name="楕円 873">
          <a:extLst>
            <a:ext uri="{FF2B5EF4-FFF2-40B4-BE49-F238E27FC236}">
              <a16:creationId xmlns:a16="http://schemas.microsoft.com/office/drawing/2014/main" id="{4949A0F5-D830-45BB-AC31-E588D9F4FDE2}"/>
            </a:ext>
          </a:extLst>
        </xdr:cNvPr>
        <xdr:cNvSpPr/>
      </xdr:nvSpPr>
      <xdr:spPr>
        <a:xfrm>
          <a:off x="12763500" y="1752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169273</xdr:rowOff>
    </xdr:from>
    <xdr:to>
      <xdr:col>71</xdr:col>
      <xdr:colOff>177800</xdr:colOff>
      <xdr:row>102</xdr:row>
      <xdr:rowOff>84364</xdr:rowOff>
    </xdr:to>
    <xdr:cxnSp macro="">
      <xdr:nvCxnSpPr>
        <xdr:cNvPr id="875" name="直線コネクタ 874">
          <a:extLst>
            <a:ext uri="{FF2B5EF4-FFF2-40B4-BE49-F238E27FC236}">
              <a16:creationId xmlns:a16="http://schemas.microsoft.com/office/drawing/2014/main" id="{02CA1E9D-2B54-4F89-827D-F0D1226466E2}"/>
            </a:ext>
          </a:extLst>
        </xdr:cNvPr>
        <xdr:cNvCxnSpPr/>
      </xdr:nvCxnSpPr>
      <xdr:spPr>
        <a:xfrm flipV="1">
          <a:off x="12814300" y="17485723"/>
          <a:ext cx="889000" cy="8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20156</xdr:rowOff>
    </xdr:from>
    <xdr:ext cx="405111" cy="259045"/>
    <xdr:sp macro="" textlink="">
      <xdr:nvSpPr>
        <xdr:cNvPr id="876" name="n_1aveValue【庁舎】&#10;有形固定資産減価償却率">
          <a:extLst>
            <a:ext uri="{FF2B5EF4-FFF2-40B4-BE49-F238E27FC236}">
              <a16:creationId xmlns:a16="http://schemas.microsoft.com/office/drawing/2014/main" id="{4D392FC4-6898-49BB-A268-B748CA0865E4}"/>
            </a:ext>
          </a:extLst>
        </xdr:cNvPr>
        <xdr:cNvSpPr txBox="1"/>
      </xdr:nvSpPr>
      <xdr:spPr>
        <a:xfrm>
          <a:off x="15266044"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163847</xdr:rowOff>
    </xdr:from>
    <xdr:ext cx="405111" cy="259045"/>
    <xdr:sp macro="" textlink="">
      <xdr:nvSpPr>
        <xdr:cNvPr id="877" name="n_2aveValue【庁舎】&#10;有形固定資産減価償却率">
          <a:extLst>
            <a:ext uri="{FF2B5EF4-FFF2-40B4-BE49-F238E27FC236}">
              <a16:creationId xmlns:a16="http://schemas.microsoft.com/office/drawing/2014/main" id="{F1D30016-7F9E-4B74-B444-3544D143CDEA}"/>
            </a:ext>
          </a:extLst>
        </xdr:cNvPr>
        <xdr:cNvSpPr txBox="1"/>
      </xdr:nvSpPr>
      <xdr:spPr>
        <a:xfrm>
          <a:off x="14389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167113</xdr:rowOff>
    </xdr:from>
    <xdr:ext cx="405111" cy="259045"/>
    <xdr:sp macro="" textlink="">
      <xdr:nvSpPr>
        <xdr:cNvPr id="878" name="n_3aveValue【庁舎】&#10;有形固定資産減価償却率">
          <a:extLst>
            <a:ext uri="{FF2B5EF4-FFF2-40B4-BE49-F238E27FC236}">
              <a16:creationId xmlns:a16="http://schemas.microsoft.com/office/drawing/2014/main" id="{A568DA79-945A-4581-943E-F1017A681838}"/>
            </a:ext>
          </a:extLst>
        </xdr:cNvPr>
        <xdr:cNvSpPr txBox="1"/>
      </xdr:nvSpPr>
      <xdr:spPr>
        <a:xfrm>
          <a:off x="13500744"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15257</xdr:rowOff>
    </xdr:from>
    <xdr:ext cx="405111" cy="259045"/>
    <xdr:sp macro="" textlink="">
      <xdr:nvSpPr>
        <xdr:cNvPr id="879" name="n_4aveValue【庁舎】&#10;有形固定資産減価償却率">
          <a:extLst>
            <a:ext uri="{FF2B5EF4-FFF2-40B4-BE49-F238E27FC236}">
              <a16:creationId xmlns:a16="http://schemas.microsoft.com/office/drawing/2014/main" id="{8F6D6A81-D2E0-4BEF-ACCC-343EF4AE743C}"/>
            </a:ext>
          </a:extLst>
        </xdr:cNvPr>
        <xdr:cNvSpPr txBox="1"/>
      </xdr:nvSpPr>
      <xdr:spPr>
        <a:xfrm>
          <a:off x="126117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136996</xdr:rowOff>
    </xdr:from>
    <xdr:ext cx="405111" cy="259045"/>
    <xdr:sp macro="" textlink="">
      <xdr:nvSpPr>
        <xdr:cNvPr id="880" name="n_1mainValue【庁舎】&#10;有形固定資産減価償却率">
          <a:extLst>
            <a:ext uri="{FF2B5EF4-FFF2-40B4-BE49-F238E27FC236}">
              <a16:creationId xmlns:a16="http://schemas.microsoft.com/office/drawing/2014/main" id="{B5191B29-557F-4247-8A42-3E66CBB1EDFD}"/>
            </a:ext>
          </a:extLst>
        </xdr:cNvPr>
        <xdr:cNvSpPr txBox="1"/>
      </xdr:nvSpPr>
      <xdr:spPr>
        <a:xfrm>
          <a:off x="15266044" y="1728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102706</xdr:rowOff>
    </xdr:from>
    <xdr:ext cx="405111" cy="259045"/>
    <xdr:sp macro="" textlink="">
      <xdr:nvSpPr>
        <xdr:cNvPr id="881" name="n_2mainValue【庁舎】&#10;有形固定資産減価償却率">
          <a:extLst>
            <a:ext uri="{FF2B5EF4-FFF2-40B4-BE49-F238E27FC236}">
              <a16:creationId xmlns:a16="http://schemas.microsoft.com/office/drawing/2014/main" id="{98864928-26C7-43D8-B34B-F8BCFD0C61E2}"/>
            </a:ext>
          </a:extLst>
        </xdr:cNvPr>
        <xdr:cNvSpPr txBox="1"/>
      </xdr:nvSpPr>
      <xdr:spPr>
        <a:xfrm>
          <a:off x="14389744" y="17247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65150</xdr:rowOff>
    </xdr:from>
    <xdr:ext cx="405111" cy="259045"/>
    <xdr:sp macro="" textlink="">
      <xdr:nvSpPr>
        <xdr:cNvPr id="882" name="n_3mainValue【庁舎】&#10;有形固定資産減価償却率">
          <a:extLst>
            <a:ext uri="{FF2B5EF4-FFF2-40B4-BE49-F238E27FC236}">
              <a16:creationId xmlns:a16="http://schemas.microsoft.com/office/drawing/2014/main" id="{1B573D0D-0509-4444-AFBA-23CDD689121D}"/>
            </a:ext>
          </a:extLst>
        </xdr:cNvPr>
        <xdr:cNvSpPr txBox="1"/>
      </xdr:nvSpPr>
      <xdr:spPr>
        <a:xfrm>
          <a:off x="13500744" y="1721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151691</xdr:rowOff>
    </xdr:from>
    <xdr:ext cx="405111" cy="259045"/>
    <xdr:sp macro="" textlink="">
      <xdr:nvSpPr>
        <xdr:cNvPr id="883" name="n_4mainValue【庁舎】&#10;有形固定資産減価償却率">
          <a:extLst>
            <a:ext uri="{FF2B5EF4-FFF2-40B4-BE49-F238E27FC236}">
              <a16:creationId xmlns:a16="http://schemas.microsoft.com/office/drawing/2014/main" id="{3AC79336-E022-41EA-BFFD-7800B6820618}"/>
            </a:ext>
          </a:extLst>
        </xdr:cNvPr>
        <xdr:cNvSpPr txBox="1"/>
      </xdr:nvSpPr>
      <xdr:spPr>
        <a:xfrm>
          <a:off x="12611744" y="1729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4" name="正方形/長方形 883">
          <a:extLst>
            <a:ext uri="{FF2B5EF4-FFF2-40B4-BE49-F238E27FC236}">
              <a16:creationId xmlns:a16="http://schemas.microsoft.com/office/drawing/2014/main" id="{B388D8ED-BAC6-4EB8-B412-621981D4510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5" name="正方形/長方形 884">
          <a:extLst>
            <a:ext uri="{FF2B5EF4-FFF2-40B4-BE49-F238E27FC236}">
              <a16:creationId xmlns:a16="http://schemas.microsoft.com/office/drawing/2014/main" id="{58572588-2CD0-4D09-876C-08638B6D83A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6" name="正方形/長方形 885">
          <a:extLst>
            <a:ext uri="{FF2B5EF4-FFF2-40B4-BE49-F238E27FC236}">
              <a16:creationId xmlns:a16="http://schemas.microsoft.com/office/drawing/2014/main" id="{46BED168-4908-4F36-9821-253D9CC6A45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7" name="正方形/長方形 886">
          <a:extLst>
            <a:ext uri="{FF2B5EF4-FFF2-40B4-BE49-F238E27FC236}">
              <a16:creationId xmlns:a16="http://schemas.microsoft.com/office/drawing/2014/main" id="{B6B220D6-52DC-4621-86E6-0AE119A792D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8" name="正方形/長方形 887">
          <a:extLst>
            <a:ext uri="{FF2B5EF4-FFF2-40B4-BE49-F238E27FC236}">
              <a16:creationId xmlns:a16="http://schemas.microsoft.com/office/drawing/2014/main" id="{D5C62CE2-09E5-4C4B-9A34-66ACC84C297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9" name="正方形/長方形 888">
          <a:extLst>
            <a:ext uri="{FF2B5EF4-FFF2-40B4-BE49-F238E27FC236}">
              <a16:creationId xmlns:a16="http://schemas.microsoft.com/office/drawing/2014/main" id="{7E6055A9-4830-42C5-9BF2-234F76E8AD3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0" name="正方形/長方形 889">
          <a:extLst>
            <a:ext uri="{FF2B5EF4-FFF2-40B4-BE49-F238E27FC236}">
              <a16:creationId xmlns:a16="http://schemas.microsoft.com/office/drawing/2014/main" id="{8404271D-0348-4DB3-AE8B-5313CD8E4FB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1" name="正方形/長方形 890">
          <a:extLst>
            <a:ext uri="{FF2B5EF4-FFF2-40B4-BE49-F238E27FC236}">
              <a16:creationId xmlns:a16="http://schemas.microsoft.com/office/drawing/2014/main" id="{11DBCC5D-0057-4507-859A-7DE722C902E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2" name="テキスト ボックス 891">
          <a:extLst>
            <a:ext uri="{FF2B5EF4-FFF2-40B4-BE49-F238E27FC236}">
              <a16:creationId xmlns:a16="http://schemas.microsoft.com/office/drawing/2014/main" id="{90F9511A-4D5A-468C-B3DC-3D5AAD74346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3" name="直線コネクタ 892">
          <a:extLst>
            <a:ext uri="{FF2B5EF4-FFF2-40B4-BE49-F238E27FC236}">
              <a16:creationId xmlns:a16="http://schemas.microsoft.com/office/drawing/2014/main" id="{F7A75C05-138E-447D-8213-FCE364E15F2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94" name="直線コネクタ 893">
          <a:extLst>
            <a:ext uri="{FF2B5EF4-FFF2-40B4-BE49-F238E27FC236}">
              <a16:creationId xmlns:a16="http://schemas.microsoft.com/office/drawing/2014/main" id="{6437EA62-53F8-40F2-A96A-8475B45EB01D}"/>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95" name="テキスト ボックス 894">
          <a:extLst>
            <a:ext uri="{FF2B5EF4-FFF2-40B4-BE49-F238E27FC236}">
              <a16:creationId xmlns:a16="http://schemas.microsoft.com/office/drawing/2014/main" id="{0458D637-0B1A-4793-A92A-0CA99083AEFD}"/>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96" name="直線コネクタ 895">
          <a:extLst>
            <a:ext uri="{FF2B5EF4-FFF2-40B4-BE49-F238E27FC236}">
              <a16:creationId xmlns:a16="http://schemas.microsoft.com/office/drawing/2014/main" id="{A64DE63B-093D-4FD7-860A-242DCD695A57}"/>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97" name="テキスト ボックス 896">
          <a:extLst>
            <a:ext uri="{FF2B5EF4-FFF2-40B4-BE49-F238E27FC236}">
              <a16:creationId xmlns:a16="http://schemas.microsoft.com/office/drawing/2014/main" id="{6DFF2958-3AD4-4061-9C96-7CB7F7711B9F}"/>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98" name="直線コネクタ 897">
          <a:extLst>
            <a:ext uri="{FF2B5EF4-FFF2-40B4-BE49-F238E27FC236}">
              <a16:creationId xmlns:a16="http://schemas.microsoft.com/office/drawing/2014/main" id="{44B15609-90B8-4473-A3CE-84B0FADD75CD}"/>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99" name="テキスト ボックス 898">
          <a:extLst>
            <a:ext uri="{FF2B5EF4-FFF2-40B4-BE49-F238E27FC236}">
              <a16:creationId xmlns:a16="http://schemas.microsoft.com/office/drawing/2014/main" id="{A2C6EC18-1EAA-4CE5-83B5-800E706892CC}"/>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0" name="直線コネクタ 899">
          <a:extLst>
            <a:ext uri="{FF2B5EF4-FFF2-40B4-BE49-F238E27FC236}">
              <a16:creationId xmlns:a16="http://schemas.microsoft.com/office/drawing/2014/main" id="{BFE94A01-CBEA-4E2A-81CE-029067D59FC3}"/>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1" name="テキスト ボックス 900">
          <a:extLst>
            <a:ext uri="{FF2B5EF4-FFF2-40B4-BE49-F238E27FC236}">
              <a16:creationId xmlns:a16="http://schemas.microsoft.com/office/drawing/2014/main" id="{3BF1CADE-83DC-465B-8C67-4590C962E35F}"/>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2" name="直線コネクタ 901">
          <a:extLst>
            <a:ext uri="{FF2B5EF4-FFF2-40B4-BE49-F238E27FC236}">
              <a16:creationId xmlns:a16="http://schemas.microsoft.com/office/drawing/2014/main" id="{67DED4F1-F934-46D3-8C77-B550476172A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3" name="テキスト ボックス 902">
          <a:extLst>
            <a:ext uri="{FF2B5EF4-FFF2-40B4-BE49-F238E27FC236}">
              <a16:creationId xmlns:a16="http://schemas.microsoft.com/office/drawing/2014/main" id="{F6D16875-53A8-4EA4-83B2-4C56D71D558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4" name="【庁舎】&#10;一人当たり面積グラフ枠">
          <a:extLst>
            <a:ext uri="{FF2B5EF4-FFF2-40B4-BE49-F238E27FC236}">
              <a16:creationId xmlns:a16="http://schemas.microsoft.com/office/drawing/2014/main" id="{2BFD7E73-2D00-43A5-B9A6-1B2F2793C2D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115063</xdr:rowOff>
    </xdr:from>
    <xdr:to>
      <xdr:col>116</xdr:col>
      <xdr:colOff>62864</xdr:colOff>
      <xdr:row>107</xdr:row>
      <xdr:rowOff>19050</xdr:rowOff>
    </xdr:to>
    <xdr:cxnSp macro="">
      <xdr:nvCxnSpPr>
        <xdr:cNvPr id="905" name="直線コネクタ 904">
          <a:extLst>
            <a:ext uri="{FF2B5EF4-FFF2-40B4-BE49-F238E27FC236}">
              <a16:creationId xmlns:a16="http://schemas.microsoft.com/office/drawing/2014/main" id="{23F31B5E-13C7-4E79-BED7-2226F24CDC5D}"/>
            </a:ext>
          </a:extLst>
        </xdr:cNvPr>
        <xdr:cNvCxnSpPr/>
      </xdr:nvCxnSpPr>
      <xdr:spPr>
        <a:xfrm flipV="1">
          <a:off x="22160864" y="17088613"/>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906" name="【庁舎】&#10;一人当たり面積最小値テキスト">
          <a:extLst>
            <a:ext uri="{FF2B5EF4-FFF2-40B4-BE49-F238E27FC236}">
              <a16:creationId xmlns:a16="http://schemas.microsoft.com/office/drawing/2014/main" id="{5596913E-1D2E-4C7D-B01E-8DE93AB04E4F}"/>
            </a:ext>
          </a:extLst>
        </xdr:cNvPr>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907" name="直線コネクタ 906">
          <a:extLst>
            <a:ext uri="{FF2B5EF4-FFF2-40B4-BE49-F238E27FC236}">
              <a16:creationId xmlns:a16="http://schemas.microsoft.com/office/drawing/2014/main" id="{7AE07950-D62F-4E50-9E41-B69BEA815D96}"/>
            </a:ext>
          </a:extLst>
        </xdr:cNvPr>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61740</xdr:rowOff>
    </xdr:from>
    <xdr:ext cx="469744" cy="259045"/>
    <xdr:sp macro="" textlink="">
      <xdr:nvSpPr>
        <xdr:cNvPr id="908" name="【庁舎】&#10;一人当たり面積最大値テキスト">
          <a:extLst>
            <a:ext uri="{FF2B5EF4-FFF2-40B4-BE49-F238E27FC236}">
              <a16:creationId xmlns:a16="http://schemas.microsoft.com/office/drawing/2014/main" id="{E32AD03E-C4A9-4A6E-A234-C84D1C02C7AB}"/>
            </a:ext>
          </a:extLst>
        </xdr:cNvPr>
        <xdr:cNvSpPr txBox="1"/>
      </xdr:nvSpPr>
      <xdr:spPr>
        <a:xfrm>
          <a:off x="22199600" y="1686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115063</xdr:rowOff>
    </xdr:from>
    <xdr:to>
      <xdr:col>116</xdr:col>
      <xdr:colOff>152400</xdr:colOff>
      <xdr:row>99</xdr:row>
      <xdr:rowOff>115063</xdr:rowOff>
    </xdr:to>
    <xdr:cxnSp macro="">
      <xdr:nvCxnSpPr>
        <xdr:cNvPr id="909" name="直線コネクタ 908">
          <a:extLst>
            <a:ext uri="{FF2B5EF4-FFF2-40B4-BE49-F238E27FC236}">
              <a16:creationId xmlns:a16="http://schemas.microsoft.com/office/drawing/2014/main" id="{2C37AAC8-3097-439F-8D16-C64339384243}"/>
            </a:ext>
          </a:extLst>
        </xdr:cNvPr>
        <xdr:cNvCxnSpPr/>
      </xdr:nvCxnSpPr>
      <xdr:spPr>
        <a:xfrm>
          <a:off x="22072600" y="1708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80281</xdr:rowOff>
    </xdr:from>
    <xdr:ext cx="469744" cy="259045"/>
    <xdr:sp macro="" textlink="">
      <xdr:nvSpPr>
        <xdr:cNvPr id="910" name="【庁舎】&#10;一人当たり面積平均値テキスト">
          <a:extLst>
            <a:ext uri="{FF2B5EF4-FFF2-40B4-BE49-F238E27FC236}">
              <a16:creationId xmlns:a16="http://schemas.microsoft.com/office/drawing/2014/main" id="{78C4C43B-DDD1-410E-BBB7-ECB8CB063AFD}"/>
            </a:ext>
          </a:extLst>
        </xdr:cNvPr>
        <xdr:cNvSpPr txBox="1"/>
      </xdr:nvSpPr>
      <xdr:spPr>
        <a:xfrm>
          <a:off x="22199600" y="177396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57404</xdr:rowOff>
    </xdr:from>
    <xdr:to>
      <xdr:col>116</xdr:col>
      <xdr:colOff>114300</xdr:colOff>
      <xdr:row>104</xdr:row>
      <xdr:rowOff>159004</xdr:rowOff>
    </xdr:to>
    <xdr:sp macro="" textlink="">
      <xdr:nvSpPr>
        <xdr:cNvPr id="911" name="フローチャート: 判断 910">
          <a:extLst>
            <a:ext uri="{FF2B5EF4-FFF2-40B4-BE49-F238E27FC236}">
              <a16:creationId xmlns:a16="http://schemas.microsoft.com/office/drawing/2014/main" id="{DB072247-941E-4955-9C7A-041B73A6C169}"/>
            </a:ext>
          </a:extLst>
        </xdr:cNvPr>
        <xdr:cNvSpPr/>
      </xdr:nvSpPr>
      <xdr:spPr>
        <a:xfrm>
          <a:off x="221107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75692</xdr:rowOff>
    </xdr:from>
    <xdr:to>
      <xdr:col>112</xdr:col>
      <xdr:colOff>38100</xdr:colOff>
      <xdr:row>105</xdr:row>
      <xdr:rowOff>5842</xdr:rowOff>
    </xdr:to>
    <xdr:sp macro="" textlink="">
      <xdr:nvSpPr>
        <xdr:cNvPr id="912" name="フローチャート: 判断 911">
          <a:extLst>
            <a:ext uri="{FF2B5EF4-FFF2-40B4-BE49-F238E27FC236}">
              <a16:creationId xmlns:a16="http://schemas.microsoft.com/office/drawing/2014/main" id="{46CBC32A-D6D9-4F02-BDCF-991DA2EABD14}"/>
            </a:ext>
          </a:extLst>
        </xdr:cNvPr>
        <xdr:cNvSpPr/>
      </xdr:nvSpPr>
      <xdr:spPr>
        <a:xfrm>
          <a:off x="212725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57404</xdr:rowOff>
    </xdr:from>
    <xdr:to>
      <xdr:col>107</xdr:col>
      <xdr:colOff>101600</xdr:colOff>
      <xdr:row>104</xdr:row>
      <xdr:rowOff>159004</xdr:rowOff>
    </xdr:to>
    <xdr:sp macro="" textlink="">
      <xdr:nvSpPr>
        <xdr:cNvPr id="913" name="フローチャート: 判断 912">
          <a:extLst>
            <a:ext uri="{FF2B5EF4-FFF2-40B4-BE49-F238E27FC236}">
              <a16:creationId xmlns:a16="http://schemas.microsoft.com/office/drawing/2014/main" id="{AED0F27B-E4B2-4672-AB21-B6947B67D85E}"/>
            </a:ext>
          </a:extLst>
        </xdr:cNvPr>
        <xdr:cNvSpPr/>
      </xdr:nvSpPr>
      <xdr:spPr>
        <a:xfrm>
          <a:off x="203835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84837</xdr:rowOff>
    </xdr:from>
    <xdr:to>
      <xdr:col>102</xdr:col>
      <xdr:colOff>165100</xdr:colOff>
      <xdr:row>105</xdr:row>
      <xdr:rowOff>14987</xdr:rowOff>
    </xdr:to>
    <xdr:sp macro="" textlink="">
      <xdr:nvSpPr>
        <xdr:cNvPr id="914" name="フローチャート: 判断 913">
          <a:extLst>
            <a:ext uri="{FF2B5EF4-FFF2-40B4-BE49-F238E27FC236}">
              <a16:creationId xmlns:a16="http://schemas.microsoft.com/office/drawing/2014/main" id="{883068C5-3841-4649-954B-A9FB6EB45BA1}"/>
            </a:ext>
          </a:extLst>
        </xdr:cNvPr>
        <xdr:cNvSpPr/>
      </xdr:nvSpPr>
      <xdr:spPr>
        <a:xfrm>
          <a:off x="19494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112268</xdr:rowOff>
    </xdr:from>
    <xdr:to>
      <xdr:col>98</xdr:col>
      <xdr:colOff>38100</xdr:colOff>
      <xdr:row>105</xdr:row>
      <xdr:rowOff>42418</xdr:rowOff>
    </xdr:to>
    <xdr:sp macro="" textlink="">
      <xdr:nvSpPr>
        <xdr:cNvPr id="915" name="フローチャート: 判断 914">
          <a:extLst>
            <a:ext uri="{FF2B5EF4-FFF2-40B4-BE49-F238E27FC236}">
              <a16:creationId xmlns:a16="http://schemas.microsoft.com/office/drawing/2014/main" id="{03A4BF4C-7679-4E16-A353-69BA5645D496}"/>
            </a:ext>
          </a:extLst>
        </xdr:cNvPr>
        <xdr:cNvSpPr/>
      </xdr:nvSpPr>
      <xdr:spPr>
        <a:xfrm>
          <a:off x="186055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6" name="テキスト ボックス 915">
          <a:extLst>
            <a:ext uri="{FF2B5EF4-FFF2-40B4-BE49-F238E27FC236}">
              <a16:creationId xmlns:a16="http://schemas.microsoft.com/office/drawing/2014/main" id="{A51A559C-587B-4426-B9D6-8D49916C764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7" name="テキスト ボックス 916">
          <a:extLst>
            <a:ext uri="{FF2B5EF4-FFF2-40B4-BE49-F238E27FC236}">
              <a16:creationId xmlns:a16="http://schemas.microsoft.com/office/drawing/2014/main" id="{FDEBBEF9-4467-4B02-9EBE-8774D508EE4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8" name="テキスト ボックス 917">
          <a:extLst>
            <a:ext uri="{FF2B5EF4-FFF2-40B4-BE49-F238E27FC236}">
              <a16:creationId xmlns:a16="http://schemas.microsoft.com/office/drawing/2014/main" id="{47E26A57-F46D-462F-9FFA-90C9B1BE8CE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9" name="テキスト ボックス 918">
          <a:extLst>
            <a:ext uri="{FF2B5EF4-FFF2-40B4-BE49-F238E27FC236}">
              <a16:creationId xmlns:a16="http://schemas.microsoft.com/office/drawing/2014/main" id="{4090A237-50B7-43E6-91E7-350FF557B92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BF19D8BF-56AA-4CB8-8C62-38FCFE686D8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20828</xdr:rowOff>
    </xdr:from>
    <xdr:to>
      <xdr:col>116</xdr:col>
      <xdr:colOff>114300</xdr:colOff>
      <xdr:row>106</xdr:row>
      <xdr:rowOff>122428</xdr:rowOff>
    </xdr:to>
    <xdr:sp macro="" textlink="">
      <xdr:nvSpPr>
        <xdr:cNvPr id="921" name="楕円 920">
          <a:extLst>
            <a:ext uri="{FF2B5EF4-FFF2-40B4-BE49-F238E27FC236}">
              <a16:creationId xmlns:a16="http://schemas.microsoft.com/office/drawing/2014/main" id="{7A87DB8C-2368-410A-82F8-BE37767BF560}"/>
            </a:ext>
          </a:extLst>
        </xdr:cNvPr>
        <xdr:cNvSpPr/>
      </xdr:nvSpPr>
      <xdr:spPr>
        <a:xfrm>
          <a:off x="22110700" y="1819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107205</xdr:rowOff>
    </xdr:from>
    <xdr:ext cx="469744" cy="259045"/>
    <xdr:sp macro="" textlink="">
      <xdr:nvSpPr>
        <xdr:cNvPr id="922" name="【庁舎】&#10;一人当たり面積該当値テキスト">
          <a:extLst>
            <a:ext uri="{FF2B5EF4-FFF2-40B4-BE49-F238E27FC236}">
              <a16:creationId xmlns:a16="http://schemas.microsoft.com/office/drawing/2014/main" id="{07300747-C892-4FB8-8BEF-40B848D83617}"/>
            </a:ext>
          </a:extLst>
        </xdr:cNvPr>
        <xdr:cNvSpPr txBox="1"/>
      </xdr:nvSpPr>
      <xdr:spPr>
        <a:xfrm>
          <a:off x="22199600" y="18109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20828</xdr:rowOff>
    </xdr:from>
    <xdr:to>
      <xdr:col>112</xdr:col>
      <xdr:colOff>38100</xdr:colOff>
      <xdr:row>106</xdr:row>
      <xdr:rowOff>122428</xdr:rowOff>
    </xdr:to>
    <xdr:sp macro="" textlink="">
      <xdr:nvSpPr>
        <xdr:cNvPr id="923" name="楕円 922">
          <a:extLst>
            <a:ext uri="{FF2B5EF4-FFF2-40B4-BE49-F238E27FC236}">
              <a16:creationId xmlns:a16="http://schemas.microsoft.com/office/drawing/2014/main" id="{9B8BB9E4-A149-4121-B8F3-0BF768D50B69}"/>
            </a:ext>
          </a:extLst>
        </xdr:cNvPr>
        <xdr:cNvSpPr/>
      </xdr:nvSpPr>
      <xdr:spPr>
        <a:xfrm>
          <a:off x="21272500" y="1819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71628</xdr:rowOff>
    </xdr:from>
    <xdr:to>
      <xdr:col>116</xdr:col>
      <xdr:colOff>63500</xdr:colOff>
      <xdr:row>106</xdr:row>
      <xdr:rowOff>71628</xdr:rowOff>
    </xdr:to>
    <xdr:cxnSp macro="">
      <xdr:nvCxnSpPr>
        <xdr:cNvPr id="924" name="直線コネクタ 923">
          <a:extLst>
            <a:ext uri="{FF2B5EF4-FFF2-40B4-BE49-F238E27FC236}">
              <a16:creationId xmlns:a16="http://schemas.microsoft.com/office/drawing/2014/main" id="{1AF21BEC-F78D-4337-9364-975117DEB025}"/>
            </a:ext>
          </a:extLst>
        </xdr:cNvPr>
        <xdr:cNvCxnSpPr/>
      </xdr:nvCxnSpPr>
      <xdr:spPr>
        <a:xfrm>
          <a:off x="21323300" y="182453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20828</xdr:rowOff>
    </xdr:from>
    <xdr:to>
      <xdr:col>107</xdr:col>
      <xdr:colOff>101600</xdr:colOff>
      <xdr:row>106</xdr:row>
      <xdr:rowOff>122428</xdr:rowOff>
    </xdr:to>
    <xdr:sp macro="" textlink="">
      <xdr:nvSpPr>
        <xdr:cNvPr id="925" name="楕円 924">
          <a:extLst>
            <a:ext uri="{FF2B5EF4-FFF2-40B4-BE49-F238E27FC236}">
              <a16:creationId xmlns:a16="http://schemas.microsoft.com/office/drawing/2014/main" id="{BD5A50CB-33B5-46BE-949F-7DD683E41D3C}"/>
            </a:ext>
          </a:extLst>
        </xdr:cNvPr>
        <xdr:cNvSpPr/>
      </xdr:nvSpPr>
      <xdr:spPr>
        <a:xfrm>
          <a:off x="20383500" y="1819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71628</xdr:rowOff>
    </xdr:from>
    <xdr:to>
      <xdr:col>111</xdr:col>
      <xdr:colOff>177800</xdr:colOff>
      <xdr:row>106</xdr:row>
      <xdr:rowOff>71628</xdr:rowOff>
    </xdr:to>
    <xdr:cxnSp macro="">
      <xdr:nvCxnSpPr>
        <xdr:cNvPr id="926" name="直線コネクタ 925">
          <a:extLst>
            <a:ext uri="{FF2B5EF4-FFF2-40B4-BE49-F238E27FC236}">
              <a16:creationId xmlns:a16="http://schemas.microsoft.com/office/drawing/2014/main" id="{B8B1C1EE-F3E9-4385-AAB4-FEFEA44755B2}"/>
            </a:ext>
          </a:extLst>
        </xdr:cNvPr>
        <xdr:cNvCxnSpPr/>
      </xdr:nvCxnSpPr>
      <xdr:spPr>
        <a:xfrm>
          <a:off x="20434300" y="18245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20828</xdr:rowOff>
    </xdr:from>
    <xdr:to>
      <xdr:col>102</xdr:col>
      <xdr:colOff>165100</xdr:colOff>
      <xdr:row>106</xdr:row>
      <xdr:rowOff>122428</xdr:rowOff>
    </xdr:to>
    <xdr:sp macro="" textlink="">
      <xdr:nvSpPr>
        <xdr:cNvPr id="927" name="楕円 926">
          <a:extLst>
            <a:ext uri="{FF2B5EF4-FFF2-40B4-BE49-F238E27FC236}">
              <a16:creationId xmlns:a16="http://schemas.microsoft.com/office/drawing/2014/main" id="{67541188-2A58-41AB-9163-F382EC21DE1C}"/>
            </a:ext>
          </a:extLst>
        </xdr:cNvPr>
        <xdr:cNvSpPr/>
      </xdr:nvSpPr>
      <xdr:spPr>
        <a:xfrm>
          <a:off x="19494500" y="1819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71628</xdr:rowOff>
    </xdr:from>
    <xdr:to>
      <xdr:col>107</xdr:col>
      <xdr:colOff>50800</xdr:colOff>
      <xdr:row>106</xdr:row>
      <xdr:rowOff>71628</xdr:rowOff>
    </xdr:to>
    <xdr:cxnSp macro="">
      <xdr:nvCxnSpPr>
        <xdr:cNvPr id="928" name="直線コネクタ 927">
          <a:extLst>
            <a:ext uri="{FF2B5EF4-FFF2-40B4-BE49-F238E27FC236}">
              <a16:creationId xmlns:a16="http://schemas.microsoft.com/office/drawing/2014/main" id="{98BCFF21-E3A2-4536-85D1-A36D9B9BD533}"/>
            </a:ext>
          </a:extLst>
        </xdr:cNvPr>
        <xdr:cNvCxnSpPr/>
      </xdr:nvCxnSpPr>
      <xdr:spPr>
        <a:xfrm>
          <a:off x="19545300" y="18245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254</xdr:rowOff>
    </xdr:from>
    <xdr:to>
      <xdr:col>98</xdr:col>
      <xdr:colOff>38100</xdr:colOff>
      <xdr:row>107</xdr:row>
      <xdr:rowOff>101854</xdr:rowOff>
    </xdr:to>
    <xdr:sp macro="" textlink="">
      <xdr:nvSpPr>
        <xdr:cNvPr id="929" name="楕円 928">
          <a:extLst>
            <a:ext uri="{FF2B5EF4-FFF2-40B4-BE49-F238E27FC236}">
              <a16:creationId xmlns:a16="http://schemas.microsoft.com/office/drawing/2014/main" id="{19999407-9841-4099-8CCE-0DC87A9733BD}"/>
            </a:ext>
          </a:extLst>
        </xdr:cNvPr>
        <xdr:cNvSpPr/>
      </xdr:nvSpPr>
      <xdr:spPr>
        <a:xfrm>
          <a:off x="18605500" y="1834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71628</xdr:rowOff>
    </xdr:from>
    <xdr:to>
      <xdr:col>102</xdr:col>
      <xdr:colOff>114300</xdr:colOff>
      <xdr:row>107</xdr:row>
      <xdr:rowOff>51054</xdr:rowOff>
    </xdr:to>
    <xdr:cxnSp macro="">
      <xdr:nvCxnSpPr>
        <xdr:cNvPr id="930" name="直線コネクタ 929">
          <a:extLst>
            <a:ext uri="{FF2B5EF4-FFF2-40B4-BE49-F238E27FC236}">
              <a16:creationId xmlns:a16="http://schemas.microsoft.com/office/drawing/2014/main" id="{9B46EBE1-87E8-4107-9B32-C411900C7C0E}"/>
            </a:ext>
          </a:extLst>
        </xdr:cNvPr>
        <xdr:cNvCxnSpPr/>
      </xdr:nvCxnSpPr>
      <xdr:spPr>
        <a:xfrm flipV="1">
          <a:off x="18656300" y="18245328"/>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22369</xdr:rowOff>
    </xdr:from>
    <xdr:ext cx="469744" cy="259045"/>
    <xdr:sp macro="" textlink="">
      <xdr:nvSpPr>
        <xdr:cNvPr id="931" name="n_1aveValue【庁舎】&#10;一人当たり面積">
          <a:extLst>
            <a:ext uri="{FF2B5EF4-FFF2-40B4-BE49-F238E27FC236}">
              <a16:creationId xmlns:a16="http://schemas.microsoft.com/office/drawing/2014/main" id="{3C20808A-F3E3-40D3-BD34-3065C49F26A1}"/>
            </a:ext>
          </a:extLst>
        </xdr:cNvPr>
        <xdr:cNvSpPr txBox="1"/>
      </xdr:nvSpPr>
      <xdr:spPr>
        <a:xfrm>
          <a:off x="21075727" y="1768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4081</xdr:rowOff>
    </xdr:from>
    <xdr:ext cx="469744" cy="259045"/>
    <xdr:sp macro="" textlink="">
      <xdr:nvSpPr>
        <xdr:cNvPr id="932" name="n_2aveValue【庁舎】&#10;一人当たり面積">
          <a:extLst>
            <a:ext uri="{FF2B5EF4-FFF2-40B4-BE49-F238E27FC236}">
              <a16:creationId xmlns:a16="http://schemas.microsoft.com/office/drawing/2014/main" id="{A2E3847B-8C84-4BF2-85E6-5AC39E364184}"/>
            </a:ext>
          </a:extLst>
        </xdr:cNvPr>
        <xdr:cNvSpPr txBox="1"/>
      </xdr:nvSpPr>
      <xdr:spPr>
        <a:xfrm>
          <a:off x="20199427" y="1766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31514</xdr:rowOff>
    </xdr:from>
    <xdr:ext cx="469744" cy="259045"/>
    <xdr:sp macro="" textlink="">
      <xdr:nvSpPr>
        <xdr:cNvPr id="933" name="n_3aveValue【庁舎】&#10;一人当たり面積">
          <a:extLst>
            <a:ext uri="{FF2B5EF4-FFF2-40B4-BE49-F238E27FC236}">
              <a16:creationId xmlns:a16="http://schemas.microsoft.com/office/drawing/2014/main" id="{C48266A6-ECF9-41BA-85AB-70BA32637184}"/>
            </a:ext>
          </a:extLst>
        </xdr:cNvPr>
        <xdr:cNvSpPr txBox="1"/>
      </xdr:nvSpPr>
      <xdr:spPr>
        <a:xfrm>
          <a:off x="193104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58945</xdr:rowOff>
    </xdr:from>
    <xdr:ext cx="469744" cy="259045"/>
    <xdr:sp macro="" textlink="">
      <xdr:nvSpPr>
        <xdr:cNvPr id="934" name="n_4aveValue【庁舎】&#10;一人当たり面積">
          <a:extLst>
            <a:ext uri="{FF2B5EF4-FFF2-40B4-BE49-F238E27FC236}">
              <a16:creationId xmlns:a16="http://schemas.microsoft.com/office/drawing/2014/main" id="{784F3B3E-D8AE-4A4B-86CA-95D5DFFCB39D}"/>
            </a:ext>
          </a:extLst>
        </xdr:cNvPr>
        <xdr:cNvSpPr txBox="1"/>
      </xdr:nvSpPr>
      <xdr:spPr>
        <a:xfrm>
          <a:off x="18421427" y="1771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113555</xdr:rowOff>
    </xdr:from>
    <xdr:ext cx="469744" cy="259045"/>
    <xdr:sp macro="" textlink="">
      <xdr:nvSpPr>
        <xdr:cNvPr id="935" name="n_1mainValue【庁舎】&#10;一人当たり面積">
          <a:extLst>
            <a:ext uri="{FF2B5EF4-FFF2-40B4-BE49-F238E27FC236}">
              <a16:creationId xmlns:a16="http://schemas.microsoft.com/office/drawing/2014/main" id="{4029C995-56B7-471D-99B3-66F0A909D85B}"/>
            </a:ext>
          </a:extLst>
        </xdr:cNvPr>
        <xdr:cNvSpPr txBox="1"/>
      </xdr:nvSpPr>
      <xdr:spPr>
        <a:xfrm>
          <a:off x="21075727" y="1828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113555</xdr:rowOff>
    </xdr:from>
    <xdr:ext cx="469744" cy="259045"/>
    <xdr:sp macro="" textlink="">
      <xdr:nvSpPr>
        <xdr:cNvPr id="936" name="n_2mainValue【庁舎】&#10;一人当たり面積">
          <a:extLst>
            <a:ext uri="{FF2B5EF4-FFF2-40B4-BE49-F238E27FC236}">
              <a16:creationId xmlns:a16="http://schemas.microsoft.com/office/drawing/2014/main" id="{89BCBC98-9F19-4CF5-852F-A997A94780D0}"/>
            </a:ext>
          </a:extLst>
        </xdr:cNvPr>
        <xdr:cNvSpPr txBox="1"/>
      </xdr:nvSpPr>
      <xdr:spPr>
        <a:xfrm>
          <a:off x="20199427" y="1828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113555</xdr:rowOff>
    </xdr:from>
    <xdr:ext cx="469744" cy="259045"/>
    <xdr:sp macro="" textlink="">
      <xdr:nvSpPr>
        <xdr:cNvPr id="937" name="n_3mainValue【庁舎】&#10;一人当たり面積">
          <a:extLst>
            <a:ext uri="{FF2B5EF4-FFF2-40B4-BE49-F238E27FC236}">
              <a16:creationId xmlns:a16="http://schemas.microsoft.com/office/drawing/2014/main" id="{156A4D98-5847-48BD-B61B-2C8DDD01D2C3}"/>
            </a:ext>
          </a:extLst>
        </xdr:cNvPr>
        <xdr:cNvSpPr txBox="1"/>
      </xdr:nvSpPr>
      <xdr:spPr>
        <a:xfrm>
          <a:off x="19310427" y="1828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92981</xdr:rowOff>
    </xdr:from>
    <xdr:ext cx="469744" cy="259045"/>
    <xdr:sp macro="" textlink="">
      <xdr:nvSpPr>
        <xdr:cNvPr id="938" name="n_4mainValue【庁舎】&#10;一人当たり面積">
          <a:extLst>
            <a:ext uri="{FF2B5EF4-FFF2-40B4-BE49-F238E27FC236}">
              <a16:creationId xmlns:a16="http://schemas.microsoft.com/office/drawing/2014/main" id="{AEC39BA1-344D-425E-9738-B3CA63864CD8}"/>
            </a:ext>
          </a:extLst>
        </xdr:cNvPr>
        <xdr:cNvSpPr txBox="1"/>
      </xdr:nvSpPr>
      <xdr:spPr>
        <a:xfrm>
          <a:off x="18421427" y="1843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9" name="正方形/長方形 938">
          <a:extLst>
            <a:ext uri="{FF2B5EF4-FFF2-40B4-BE49-F238E27FC236}">
              <a16:creationId xmlns:a16="http://schemas.microsoft.com/office/drawing/2014/main" id="{A071727D-32D4-4422-8270-F2015E1E1DF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0" name="正方形/長方形 939">
          <a:extLst>
            <a:ext uri="{FF2B5EF4-FFF2-40B4-BE49-F238E27FC236}">
              <a16:creationId xmlns:a16="http://schemas.microsoft.com/office/drawing/2014/main" id="{4CDB66AA-3C11-4E7F-828F-7596C04621D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1" name="テキスト ボックス 940">
          <a:extLst>
            <a:ext uri="{FF2B5EF4-FFF2-40B4-BE49-F238E27FC236}">
              <a16:creationId xmlns:a16="http://schemas.microsoft.com/office/drawing/2014/main" id="{E3588E59-AF1B-44A7-9D08-E3A683FC58A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図書館、消防施設であり、低くなっている施設は、一般廃棄物処理施設、体育館・プール、保健センター・保健所、福祉施設、市民会館、庁舎である。　公共施設等総合管理計画や個別施設計画などを踏まえ、施設の集約化・複合化なども含めて検討することにより、継続的な老朽化対策に取り組んでいく必要がある。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埼玉県川越市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353,301
344,502
109.13
112,570,261
109,094,781
3,299,933
64,006,993
100,526,746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68.9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財政力指数については前年度と同値となった。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税収入の状況から、類似団体を上回る状況が続いているが、今後についても、市税収入等の収納対策の徹底や行政運営の合理化・効率化により財政基盤の強化に努める。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17639</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20883"/>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33161</xdr:rowOff>
    </xdr:from>
    <xdr:to>
      <xdr:col>23</xdr:col>
      <xdr:colOff>133350</xdr:colOff>
      <xdr:row>40</xdr:row>
      <xdr:rowOff>33161</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8911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10882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4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33161</xdr:rowOff>
    </xdr:from>
    <xdr:to>
      <xdr:col>19</xdr:col>
      <xdr:colOff>133350</xdr:colOff>
      <xdr:row>40</xdr:row>
      <xdr:rowOff>33161</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891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125182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5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33161</xdr:rowOff>
    </xdr:from>
    <xdr:to>
      <xdr:col>15</xdr:col>
      <xdr:colOff>82550</xdr:colOff>
      <xdr:row>40</xdr:row>
      <xdr:rowOff>33161</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891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38805</xdr:rowOff>
    </xdr:from>
    <xdr:to>
      <xdr:col>15</xdr:col>
      <xdr:colOff>133350</xdr:colOff>
      <xdr:row>41</xdr:row>
      <xdr:rowOff>140405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125182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5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33161</xdr:rowOff>
    </xdr:from>
    <xdr:to>
      <xdr:col>11</xdr:col>
      <xdr:colOff>31750</xdr:colOff>
      <xdr:row>40</xdr:row>
      <xdr:rowOff>46567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8911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52211</xdr:rowOff>
    </xdr:from>
    <xdr:to>
      <xdr:col>11</xdr:col>
      <xdr:colOff>82550</xdr:colOff>
      <xdr:row>41</xdr:row>
      <xdr:rowOff>153811</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138588</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151994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153811</xdr:rowOff>
    </xdr:from>
    <xdr:to>
      <xdr:col>23</xdr:col>
      <xdr:colOff>184150</xdr:colOff>
      <xdr:row>40</xdr:row>
      <xdr:rowOff>83961</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170338</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8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153811</xdr:rowOff>
    </xdr:from>
    <xdr:to>
      <xdr:col>19</xdr:col>
      <xdr:colOff>184150</xdr:colOff>
      <xdr:row>40</xdr:row>
      <xdr:rowOff>83961</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94138</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609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153811</xdr:rowOff>
    </xdr:from>
    <xdr:to>
      <xdr:col>15</xdr:col>
      <xdr:colOff>133350</xdr:colOff>
      <xdr:row>40</xdr:row>
      <xdr:rowOff>83961</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94138</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153811</xdr:rowOff>
    </xdr:from>
    <xdr:to>
      <xdr:col>11</xdr:col>
      <xdr:colOff>82550</xdr:colOff>
      <xdr:row>40</xdr:row>
      <xdr:rowOff>83961</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94138</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107544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経常収支比率については前年度に比べて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ポイント上昇した。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類似団体を上回る状況が続く中、</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年連続して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95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％を超える結果となった。財政構造の硬直化が懸念される状況であるため、行財政改革を推進することで早期改善に努める。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147574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56622"/>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119651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60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147574</xdr:rowOff>
    </xdr:from>
    <xdr:to>
      <xdr:col>24</xdr:col>
      <xdr:colOff>12700</xdr:colOff>
      <xdr:row>67</xdr:row>
      <xdr:rowOff>147574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63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101854</xdr:rowOff>
    </xdr:from>
    <xdr:to>
      <xdr:col>23</xdr:col>
      <xdr:colOff>133350</xdr:colOff>
      <xdr:row>67</xdr:row>
      <xdr:rowOff>22098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1417554"/>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164355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965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147828</xdr:rowOff>
    </xdr:from>
    <xdr:to>
      <xdr:col>23</xdr:col>
      <xdr:colOff>184150</xdr:colOff>
      <xdr:row>65</xdr:row>
      <xdr:rowOff>77978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58420</xdr:rowOff>
    </xdr:from>
    <xdr:to>
      <xdr:col>19</xdr:col>
      <xdr:colOff>133350</xdr:colOff>
      <xdr:row>66</xdr:row>
      <xdr:rowOff>101854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37412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59199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860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167132</xdr:rowOff>
    </xdr:from>
    <xdr:to>
      <xdr:col>15</xdr:col>
      <xdr:colOff>82550</xdr:colOff>
      <xdr:row>66</xdr:row>
      <xdr:rowOff>58420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31138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118872</xdr:rowOff>
    </xdr:from>
    <xdr:to>
      <xdr:col>15</xdr:col>
      <xdr:colOff>133350</xdr:colOff>
      <xdr:row>65</xdr:row>
      <xdr:rowOff>49022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59199</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86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41656</xdr:rowOff>
    </xdr:from>
    <xdr:to>
      <xdr:col>11</xdr:col>
      <xdr:colOff>31750</xdr:colOff>
      <xdr:row>65</xdr:row>
      <xdr:rowOff>167132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18590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104394</xdr:rowOff>
    </xdr:from>
    <xdr:to>
      <xdr:col>11</xdr:col>
      <xdr:colOff>82550</xdr:colOff>
      <xdr:row>65</xdr:row>
      <xdr:rowOff>34544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44721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4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100347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142748</xdr:rowOff>
    </xdr:from>
    <xdr:to>
      <xdr:col>23</xdr:col>
      <xdr:colOff>184150</xdr:colOff>
      <xdr:row>67</xdr:row>
      <xdr:rowOff>72898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45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38625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35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51054</xdr:rowOff>
    </xdr:from>
    <xdr:to>
      <xdr:col>19</xdr:col>
      <xdr:colOff>184150</xdr:colOff>
      <xdr:row>66</xdr:row>
      <xdr:rowOff>152654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36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137431</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453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7620</xdr:rowOff>
    </xdr:from>
    <xdr:to>
      <xdr:col>15</xdr:col>
      <xdr:colOff>133350</xdr:colOff>
      <xdr:row>66</xdr:row>
      <xdr:rowOff>109220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93997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116332</xdr:rowOff>
    </xdr:from>
    <xdr:to>
      <xdr:col>11</xdr:col>
      <xdr:colOff>82550</xdr:colOff>
      <xdr:row>66</xdr:row>
      <xdr:rowOff>46482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26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31259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34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162306</xdr:rowOff>
    </xdr:from>
    <xdr:to>
      <xdr:col>7</xdr:col>
      <xdr:colOff>31750</xdr:colOff>
      <xdr:row>65</xdr:row>
      <xdr:rowOff>92456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77233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22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人口１人当たり人件費・物件費等決算額は前年度に比べ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円増加した。その主な要因は物件費の増加によるものである。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全国平均を下回る状況ではあるが、経常経費の見直しを図り、物件費の抑制に努める。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36505</xdr:rowOff>
    </xdr:from>
    <xdr:to>
      <xdr:col>23</xdr:col>
      <xdr:colOff>133350</xdr:colOff>
      <xdr:row>88</xdr:row>
      <xdr:rowOff>169238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752505"/>
          <a:ext cx="0" cy="1504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141315</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2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169238</xdr:rowOff>
    </xdr:from>
    <xdr:to>
      <xdr:col>24</xdr:col>
      <xdr:colOff>12700</xdr:colOff>
      <xdr:row>88</xdr:row>
      <xdr:rowOff>169238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5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122882</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495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36505</xdr:rowOff>
    </xdr:from>
    <xdr:to>
      <xdr:col>24</xdr:col>
      <xdr:colOff>12700</xdr:colOff>
      <xdr:row>80</xdr:row>
      <xdr:rowOff>36505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75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50521</xdr:rowOff>
    </xdr:from>
    <xdr:to>
      <xdr:col>23</xdr:col>
      <xdr:colOff>133350</xdr:colOff>
      <xdr:row>82</xdr:row>
      <xdr:rowOff>99058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109421"/>
          <a:ext cx="838200" cy="4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144225</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03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698</xdr:rowOff>
    </xdr:from>
    <xdr:to>
      <xdr:col>23</xdr:col>
      <xdr:colOff>184150</xdr:colOff>
      <xdr:row>83</xdr:row>
      <xdr:rowOff>102298</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45230</xdr:rowOff>
    </xdr:from>
    <xdr:to>
      <xdr:col>19</xdr:col>
      <xdr:colOff>133350</xdr:colOff>
      <xdr:row>82</xdr:row>
      <xdr:rowOff>50521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104130"/>
          <a:ext cx="889000" cy="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127834</xdr:rowOff>
    </xdr:from>
    <xdr:to>
      <xdr:col>19</xdr:col>
      <xdr:colOff>184150</xdr:colOff>
      <xdr:row>83</xdr:row>
      <xdr:rowOff>57984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42761</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273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34234</xdr:rowOff>
    </xdr:from>
    <xdr:to>
      <xdr:col>15</xdr:col>
      <xdr:colOff>82550</xdr:colOff>
      <xdr:row>82</xdr:row>
      <xdr:rowOff>45230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093134"/>
          <a:ext cx="889000" cy="1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82074</xdr:rowOff>
    </xdr:from>
    <xdr:to>
      <xdr:col>15</xdr:col>
      <xdr:colOff>133350</xdr:colOff>
      <xdr:row>83</xdr:row>
      <xdr:rowOff>12224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168451</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2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34234</xdr:rowOff>
    </xdr:from>
    <xdr:to>
      <xdr:col>11</xdr:col>
      <xdr:colOff>31750</xdr:colOff>
      <xdr:row>82</xdr:row>
      <xdr:rowOff>38353</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4093134"/>
          <a:ext cx="889000" cy="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90915</xdr:rowOff>
    </xdr:from>
    <xdr:to>
      <xdr:col>11</xdr:col>
      <xdr:colOff>82550</xdr:colOff>
      <xdr:row>83</xdr:row>
      <xdr:rowOff>21065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5842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3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80868</xdr:rowOff>
    </xdr:from>
    <xdr:to>
      <xdr:col>7</xdr:col>
      <xdr:colOff>31750</xdr:colOff>
      <xdr:row>83</xdr:row>
      <xdr:rowOff>11018</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3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167245</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22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48258</xdr:rowOff>
    </xdr:from>
    <xdr:to>
      <xdr:col>23</xdr:col>
      <xdr:colOff>184150</xdr:colOff>
      <xdr:row>82</xdr:row>
      <xdr:rowOff>149858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10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64785</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952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171171</xdr:rowOff>
    </xdr:from>
    <xdr:to>
      <xdr:col>19</xdr:col>
      <xdr:colOff>184150</xdr:colOff>
      <xdr:row>82</xdr:row>
      <xdr:rowOff>101321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05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111498</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827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165880</xdr:rowOff>
    </xdr:from>
    <xdr:to>
      <xdr:col>15</xdr:col>
      <xdr:colOff>133350</xdr:colOff>
      <xdr:row>82</xdr:row>
      <xdr:rowOff>96030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0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106207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822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154884</xdr:rowOff>
    </xdr:from>
    <xdr:to>
      <xdr:col>11</xdr:col>
      <xdr:colOff>82550</xdr:colOff>
      <xdr:row>82</xdr:row>
      <xdr:rowOff>85034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04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95211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811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159003</xdr:rowOff>
    </xdr:from>
    <xdr:to>
      <xdr:col>7</xdr:col>
      <xdr:colOff>31750</xdr:colOff>
      <xdr:row>82</xdr:row>
      <xdr:rowOff>89153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04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99330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815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ラスパイレス指数が下がった主な変動要因は、給与水準の高い職員が退職したため、前年と比較して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ポイント低下した。</a:t>
          </a:r>
        </a:p>
        <a:p>
          <a:r>
            <a:rPr kumimoji="1" lang="ja-JP" altLang="en-US" sz="1300">
              <a:latin typeface="ＭＳ Ｐゴシック" panose="020B0600070205080204" pitchFamily="50" charset="-128"/>
              <a:ea typeface="ＭＳ Ｐゴシック" panose="020B0600070205080204" pitchFamily="50" charset="-128"/>
            </a:rPr>
            <a:t>　今後も人事院の給与勧告等を踏まえ、給与の適正化に努める。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100541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81641"/>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91016</xdr:rowOff>
    </xdr:from>
    <xdr:to>
      <xdr:col>81</xdr:col>
      <xdr:colOff>44450</xdr:colOff>
      <xdr:row>87</xdr:row>
      <xdr:rowOff>111125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5007166"/>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111125</xdr:rowOff>
    </xdr:from>
    <xdr:to>
      <xdr:col>77</xdr:col>
      <xdr:colOff>44450</xdr:colOff>
      <xdr:row>87</xdr:row>
      <xdr:rowOff>131234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502727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111125</xdr:rowOff>
    </xdr:from>
    <xdr:to>
      <xdr:col>72</xdr:col>
      <xdr:colOff>203200</xdr:colOff>
      <xdr:row>87</xdr:row>
      <xdr:rowOff>131234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502727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111125</xdr:rowOff>
    </xdr:from>
    <xdr:to>
      <xdr:col>68</xdr:col>
      <xdr:colOff>152400</xdr:colOff>
      <xdr:row>88</xdr:row>
      <xdr:rowOff>40216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5027275"/>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21818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40216</xdr:rowOff>
    </xdr:from>
    <xdr:to>
      <xdr:col>81</xdr:col>
      <xdr:colOff>95250</xdr:colOff>
      <xdr:row>87</xdr:row>
      <xdr:rowOff>141816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12293</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9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60325</xdr:rowOff>
    </xdr:from>
    <xdr:to>
      <xdr:col>77</xdr:col>
      <xdr:colOff>95250</xdr:colOff>
      <xdr:row>87</xdr:row>
      <xdr:rowOff>161925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146702</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06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80434</xdr:rowOff>
    </xdr:from>
    <xdr:to>
      <xdr:col>73</xdr:col>
      <xdr:colOff>44450</xdr:colOff>
      <xdr:row>88</xdr:row>
      <xdr:rowOff>10584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166811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60325</xdr:rowOff>
    </xdr:from>
    <xdr:to>
      <xdr:col>68</xdr:col>
      <xdr:colOff>203200</xdr:colOff>
      <xdr:row>87</xdr:row>
      <xdr:rowOff>161925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146702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06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160866</xdr:rowOff>
    </xdr:from>
    <xdr:to>
      <xdr:col>64</xdr:col>
      <xdr:colOff>152400</xdr:colOff>
      <xdr:row>88</xdr:row>
      <xdr:rowOff>91016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75793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Ｈ</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日現在職員数）からＲ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日現在職員数）にかけて</a:t>
          </a:r>
          <a:r>
            <a:rPr kumimoji="1" lang="en-US" altLang="ja-JP" sz="1300">
              <a:latin typeface="ＭＳ Ｐゴシック" panose="020B0600070205080204" pitchFamily="50" charset="-128"/>
              <a:ea typeface="ＭＳ Ｐゴシック" panose="020B0600070205080204" pitchFamily="50" charset="-128"/>
            </a:rPr>
            <a:t>0.10</a:t>
          </a:r>
          <a:r>
            <a:rPr kumimoji="1" lang="ja-JP" altLang="en-US" sz="1300">
              <a:latin typeface="ＭＳ Ｐゴシック" panose="020B0600070205080204" pitchFamily="50" charset="-128"/>
              <a:ea typeface="ＭＳ Ｐゴシック" panose="020B0600070205080204" pitchFamily="50" charset="-128"/>
            </a:rPr>
            <a:t>ポイント減少していることについては、主に、民間委託等推進計画に基づく事務の民間委託化や技能労務職員の退職不補充、学校給食センターにおけるＰＦＩ導入に伴う職員体制の見直し等の理由によるものである。　</a:t>
          </a:r>
        </a:p>
        <a:p>
          <a:r>
            <a:rPr kumimoji="1" lang="ja-JP" altLang="en-US" sz="1300">
              <a:latin typeface="ＭＳ Ｐゴシック" panose="020B0600070205080204" pitchFamily="50" charset="-128"/>
              <a:ea typeface="ＭＳ Ｐゴシック" panose="020B0600070205080204" pitchFamily="50" charset="-128"/>
            </a:rPr>
            <a:t>   今後も事務の民間委託化を継続して推進していくとともに、業務量に応じた適正な定員管理に努める。　</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121496</xdr:rowOff>
    </xdr:from>
    <xdr:to>
      <xdr:col>81</xdr:col>
      <xdr:colOff>44450</xdr:colOff>
      <xdr:row>66</xdr:row>
      <xdr:rowOff>30269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894146"/>
          <a:ext cx="0" cy="14518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2346</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30269</xdr:rowOff>
    </xdr:from>
    <xdr:to>
      <xdr:col>81</xdr:col>
      <xdr:colOff>133350</xdr:colOff>
      <xdr:row>66</xdr:row>
      <xdr:rowOff>30269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36423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121496</xdr:rowOff>
    </xdr:from>
    <xdr:to>
      <xdr:col>81</xdr:col>
      <xdr:colOff>133350</xdr:colOff>
      <xdr:row>57</xdr:row>
      <xdr:rowOff>121496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89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65617</xdr:rowOff>
    </xdr:from>
    <xdr:to>
      <xdr:col>81</xdr:col>
      <xdr:colOff>44450</xdr:colOff>
      <xdr:row>60</xdr:row>
      <xdr:rowOff>97790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35261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155804</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42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12277</xdr:rowOff>
    </xdr:from>
    <xdr:to>
      <xdr:col>81</xdr:col>
      <xdr:colOff>95250</xdr:colOff>
      <xdr:row>61</xdr:row>
      <xdr:rowOff>113877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65617</xdr:rowOff>
    </xdr:from>
    <xdr:to>
      <xdr:col>77</xdr:col>
      <xdr:colOff>44450</xdr:colOff>
      <xdr:row>60</xdr:row>
      <xdr:rowOff>69638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352617"/>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155575</xdr:rowOff>
    </xdr:from>
    <xdr:to>
      <xdr:col>77</xdr:col>
      <xdr:colOff>95250</xdr:colOff>
      <xdr:row>61</xdr:row>
      <xdr:rowOff>85725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70502</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52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69638</xdr:rowOff>
    </xdr:from>
    <xdr:to>
      <xdr:col>72</xdr:col>
      <xdr:colOff>203200</xdr:colOff>
      <xdr:row>60</xdr:row>
      <xdr:rowOff>109855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35663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139488</xdr:rowOff>
    </xdr:from>
    <xdr:to>
      <xdr:col>73</xdr:col>
      <xdr:colOff>44450</xdr:colOff>
      <xdr:row>61</xdr:row>
      <xdr:rowOff>69638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54415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109855</xdr:rowOff>
    </xdr:from>
    <xdr:to>
      <xdr:col>68</xdr:col>
      <xdr:colOff>152400</xdr:colOff>
      <xdr:row>60</xdr:row>
      <xdr:rowOff>138006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396855"/>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46372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107315</xdr:rowOff>
    </xdr:from>
    <xdr:to>
      <xdr:col>64</xdr:col>
      <xdr:colOff>152400</xdr:colOff>
      <xdr:row>61</xdr:row>
      <xdr:rowOff>37465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22242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46990</xdr:rowOff>
    </xdr:from>
    <xdr:to>
      <xdr:col>81</xdr:col>
      <xdr:colOff>95250</xdr:colOff>
      <xdr:row>60</xdr:row>
      <xdr:rowOff>148590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63517</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17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14817</xdr:rowOff>
    </xdr:from>
    <xdr:to>
      <xdr:col>77</xdr:col>
      <xdr:colOff>95250</xdr:colOff>
      <xdr:row>60</xdr:row>
      <xdr:rowOff>116417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126594</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070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18838</xdr:rowOff>
    </xdr:from>
    <xdr:to>
      <xdr:col>73</xdr:col>
      <xdr:colOff>44450</xdr:colOff>
      <xdr:row>60</xdr:row>
      <xdr:rowOff>120438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3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130615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07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59055</xdr:rowOff>
    </xdr:from>
    <xdr:to>
      <xdr:col>68</xdr:col>
      <xdr:colOff>203200</xdr:colOff>
      <xdr:row>60</xdr:row>
      <xdr:rowOff>160655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170832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87206</xdr:rowOff>
    </xdr:from>
    <xdr:to>
      <xdr:col>64</xdr:col>
      <xdr:colOff>152400</xdr:colOff>
      <xdr:row>61</xdr:row>
      <xdr:rowOff>17356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27533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rPr>
            <a:t>　実質公債費比率は前年度に比べて</a:t>
          </a:r>
          <a:r>
            <a:rPr lang="en-US" altLang="ja-JP" sz="1300">
              <a:solidFill>
                <a:sysClr val="windowText" lastClr="000000"/>
              </a:solidFill>
              <a:effectLst/>
              <a:latin typeface="ＭＳ Ｐゴシック" panose="020B0600070205080204" pitchFamily="50" charset="-128"/>
              <a:ea typeface="ＭＳ Ｐゴシック" panose="020B0600070205080204" pitchFamily="50" charset="-128"/>
            </a:rPr>
            <a:t>0.4</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rPr>
            <a:t>ポイント上昇し、早期健全化基準を下回る状況となっている。</a:t>
          </a:r>
        </a:p>
        <a:p>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rPr>
            <a:t>　今後も引続き、市債を活用した大規模事業の進展等、比率の上昇要因があるため急激な上昇とならないよう適切な財政運営に努める。</a:t>
          </a: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165100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86106</xdr:rowOff>
    </xdr:from>
    <xdr:to>
      <xdr:col>81</xdr:col>
      <xdr:colOff>44450</xdr:colOff>
      <xdr:row>39</xdr:row>
      <xdr:rowOff>124714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677265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90441</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605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73914</xdr:rowOff>
    </xdr:from>
    <xdr:to>
      <xdr:col>81</xdr:col>
      <xdr:colOff>95250</xdr:colOff>
      <xdr:row>40</xdr:row>
      <xdr:rowOff>4064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76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86106</xdr:rowOff>
    </xdr:from>
    <xdr:to>
      <xdr:col>77</xdr:col>
      <xdr:colOff>44450</xdr:colOff>
      <xdr:row>39</xdr:row>
      <xdr:rowOff>105410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677265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93218</xdr:rowOff>
    </xdr:from>
    <xdr:to>
      <xdr:col>77</xdr:col>
      <xdr:colOff>95250</xdr:colOff>
      <xdr:row>40</xdr:row>
      <xdr:rowOff>23368</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8145</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866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95758</xdr:rowOff>
    </xdr:from>
    <xdr:to>
      <xdr:col>72</xdr:col>
      <xdr:colOff>203200</xdr:colOff>
      <xdr:row>39</xdr:row>
      <xdr:rowOff>105410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678230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112522</xdr:rowOff>
    </xdr:from>
    <xdr:to>
      <xdr:col>73</xdr:col>
      <xdr:colOff>44450</xdr:colOff>
      <xdr:row>40</xdr:row>
      <xdr:rowOff>42672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27449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88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95758</xdr:rowOff>
    </xdr:from>
    <xdr:to>
      <xdr:col>68</xdr:col>
      <xdr:colOff>152400</xdr:colOff>
      <xdr:row>39</xdr:row>
      <xdr:rowOff>144018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678230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141478</xdr:rowOff>
    </xdr:from>
    <xdr:to>
      <xdr:col>68</xdr:col>
      <xdr:colOff>203200</xdr:colOff>
      <xdr:row>40</xdr:row>
      <xdr:rowOff>71628</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56405</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9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170434</xdr:rowOff>
    </xdr:from>
    <xdr:to>
      <xdr:col>64</xdr:col>
      <xdr:colOff>152400</xdr:colOff>
      <xdr:row>40</xdr:row>
      <xdr:rowOff>100584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85361</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73914</xdr:rowOff>
    </xdr:from>
    <xdr:to>
      <xdr:col>81</xdr:col>
      <xdr:colOff>95250</xdr:colOff>
      <xdr:row>40</xdr:row>
      <xdr:rowOff>4064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45991</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35306</xdr:rowOff>
    </xdr:from>
    <xdr:to>
      <xdr:col>77</xdr:col>
      <xdr:colOff>95250</xdr:colOff>
      <xdr:row>39</xdr:row>
      <xdr:rowOff>136906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147083</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490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54610</xdr:rowOff>
    </xdr:from>
    <xdr:to>
      <xdr:col>73</xdr:col>
      <xdr:colOff>44450</xdr:colOff>
      <xdr:row>39</xdr:row>
      <xdr:rowOff>156210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166387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44958</xdr:rowOff>
    </xdr:from>
    <xdr:to>
      <xdr:col>68</xdr:col>
      <xdr:colOff>203200</xdr:colOff>
      <xdr:row>39</xdr:row>
      <xdr:rowOff>146558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73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156735</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50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93218</xdr:rowOff>
    </xdr:from>
    <xdr:to>
      <xdr:col>64</xdr:col>
      <xdr:colOff>152400</xdr:colOff>
      <xdr:row>40</xdr:row>
      <xdr:rowOff>23368</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33545</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54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将来負担比率は前年度と同値となった。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今後とも、大規模事業等の実施により、将来負担額が増加することが考えられるため、地方債発行額の総額抑制や、土地開発公社からの計画的な土地の引き取りに努める。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48175</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449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20252</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79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48175</xdr:rowOff>
    </xdr:from>
    <xdr:to>
      <xdr:col>81</xdr:col>
      <xdr:colOff>133350</xdr:colOff>
      <xdr:row>22</xdr:row>
      <xdr:rowOff>48175</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820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10202</xdr:rowOff>
    </xdr:from>
    <xdr:to>
      <xdr:col>81</xdr:col>
      <xdr:colOff>44450</xdr:colOff>
      <xdr:row>17</xdr:row>
      <xdr:rowOff>10202</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179800" y="29248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37313</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437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20786</xdr:rowOff>
    </xdr:from>
    <xdr:to>
      <xdr:col>81</xdr:col>
      <xdr:colOff>95250</xdr:colOff>
      <xdr:row>15</xdr:row>
      <xdr:rowOff>122386</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10202</xdr:rowOff>
    </xdr:from>
    <xdr:to>
      <xdr:col>77</xdr:col>
      <xdr:colOff>44450</xdr:colOff>
      <xdr:row>17</xdr:row>
      <xdr:rowOff>15028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292485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163153</xdr:rowOff>
    </xdr:from>
    <xdr:to>
      <xdr:col>72</xdr:col>
      <xdr:colOff>203200</xdr:colOff>
      <xdr:row>17</xdr:row>
      <xdr:rowOff>15028</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4401800" y="2906353"/>
          <a:ext cx="889000" cy="2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50546</xdr:rowOff>
    </xdr:from>
    <xdr:to>
      <xdr:col>73</xdr:col>
      <xdr:colOff>44450</xdr:colOff>
      <xdr:row>15</xdr:row>
      <xdr:rowOff>152146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162323</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149479</xdr:rowOff>
    </xdr:from>
    <xdr:to>
      <xdr:col>68</xdr:col>
      <xdr:colOff>152400</xdr:colOff>
      <xdr:row>16</xdr:row>
      <xdr:rowOff>163153</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3512800" y="2892679"/>
          <a:ext cx="8890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61002</xdr:rowOff>
    </xdr:from>
    <xdr:to>
      <xdr:col>68</xdr:col>
      <xdr:colOff>203200</xdr:colOff>
      <xdr:row>15</xdr:row>
      <xdr:rowOff>162602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1329</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81111</xdr:rowOff>
    </xdr:from>
    <xdr:to>
      <xdr:col>64</xdr:col>
      <xdr:colOff>152400</xdr:colOff>
      <xdr:row>16</xdr:row>
      <xdr:rowOff>11261</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21438</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4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130852</xdr:rowOff>
    </xdr:from>
    <xdr:to>
      <xdr:col>81</xdr:col>
      <xdr:colOff>95250</xdr:colOff>
      <xdr:row>17</xdr:row>
      <xdr:rowOff>61002</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287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102929</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84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130852</xdr:rowOff>
    </xdr:from>
    <xdr:to>
      <xdr:col>77</xdr:col>
      <xdr:colOff>95250</xdr:colOff>
      <xdr:row>17</xdr:row>
      <xdr:rowOff>61002</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87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45779</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96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135678</xdr:rowOff>
    </xdr:from>
    <xdr:to>
      <xdr:col>73</xdr:col>
      <xdr:colOff>44450</xdr:colOff>
      <xdr:row>17</xdr:row>
      <xdr:rowOff>65828</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287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50605</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96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112353</xdr:rowOff>
    </xdr:from>
    <xdr:to>
      <xdr:col>68</xdr:col>
      <xdr:colOff>203200</xdr:colOff>
      <xdr:row>17</xdr:row>
      <xdr:rowOff>42503</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85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27280</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94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98679</xdr:rowOff>
    </xdr:from>
    <xdr:to>
      <xdr:col>64</xdr:col>
      <xdr:colOff>152400</xdr:colOff>
      <xdr:row>17</xdr:row>
      <xdr:rowOff>28829</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284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13606</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2928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埼玉県川越市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353,301
344,502
109.13
112,570,261
109,094,781
3,299,933
64,006,993
100,526,746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68.9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人件費に係る経常収支比率は、前年度に比べ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依然として全国平均を上回っている状況であるため、定員適正化等の効率的な行政運営を行うなかで、人件費の適正化に努める。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xdr:rowOff>
    </xdr:from>
    <xdr:to>
      <xdr:col>24</xdr:col>
      <xdr:colOff>25400</xdr:colOff>
      <xdr:row>40</xdr:row>
      <xdr:rowOff>127000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667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95267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1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xdr:rowOff>
    </xdr:from>
    <xdr:to>
      <xdr:col>24</xdr:col>
      <xdr:colOff>114300</xdr:colOff>
      <xdr:row>33</xdr:row>
      <xdr:rowOff>8890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54610</xdr:rowOff>
    </xdr:from>
    <xdr:to>
      <xdr:col>24</xdr:col>
      <xdr:colOff>25400</xdr:colOff>
      <xdr:row>37</xdr:row>
      <xdr:rowOff>85090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982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54610</xdr:rowOff>
    </xdr:from>
    <xdr:to>
      <xdr:col>19</xdr:col>
      <xdr:colOff>187325</xdr:colOff>
      <xdr:row>37</xdr:row>
      <xdr:rowOff>92710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982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83820</xdr:rowOff>
    </xdr:from>
    <xdr:to>
      <xdr:col>20</xdr:col>
      <xdr:colOff>38100</xdr:colOff>
      <xdr:row>37</xdr:row>
      <xdr:rowOff>13970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24147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92710</xdr:rowOff>
    </xdr:from>
    <xdr:to>
      <xdr:col>15</xdr:col>
      <xdr:colOff>98425</xdr:colOff>
      <xdr:row>37</xdr:row>
      <xdr:rowOff>115570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436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31767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85090</xdr:rowOff>
    </xdr:from>
    <xdr:to>
      <xdr:col>11</xdr:col>
      <xdr:colOff>9525</xdr:colOff>
      <xdr:row>37</xdr:row>
      <xdr:rowOff>115570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287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34290</xdr:rowOff>
    </xdr:from>
    <xdr:to>
      <xdr:col>24</xdr:col>
      <xdr:colOff>76200</xdr:colOff>
      <xdr:row>37</xdr:row>
      <xdr:rowOff>135890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6367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3810</xdr:rowOff>
    </xdr:from>
    <xdr:to>
      <xdr:col>20</xdr:col>
      <xdr:colOff>38100</xdr:colOff>
      <xdr:row>37</xdr:row>
      <xdr:rowOff>105410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90187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41910</xdr:rowOff>
    </xdr:from>
    <xdr:to>
      <xdr:col>15</xdr:col>
      <xdr:colOff>149225</xdr:colOff>
      <xdr:row>37</xdr:row>
      <xdr:rowOff>143510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64770</xdr:rowOff>
    </xdr:from>
    <xdr:to>
      <xdr:col>11</xdr:col>
      <xdr:colOff>60325</xdr:colOff>
      <xdr:row>37</xdr:row>
      <xdr:rowOff>166370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34290</xdr:rowOff>
    </xdr:from>
    <xdr:to>
      <xdr:col>6</xdr:col>
      <xdr:colOff>171450</xdr:colOff>
      <xdr:row>37</xdr:row>
      <xdr:rowOff>135890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120667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物件費に係る経常収支比率は、前年度に比べ</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主な原因は、汎用系コンピュータ管理事業の増等によるものである。</a:t>
          </a:r>
        </a:p>
        <a:p>
          <a:r>
            <a:rPr kumimoji="1" lang="ja-JP" altLang="en-US" sz="1300">
              <a:latin typeface="ＭＳ Ｐゴシック" panose="020B0600070205080204" pitchFamily="50" charset="-128"/>
              <a:ea typeface="ＭＳ Ｐゴシック" panose="020B0600070205080204" pitchFamily="50" charset="-128"/>
            </a:rPr>
            <a:t>　今後も業務の民間委託等による増加が見込まれるが、経常経費の見直しを行うことで物件費の抑制に努める。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124279</xdr:rowOff>
    </xdr:from>
    <xdr:to>
      <xdr:col>82</xdr:col>
      <xdr:colOff>107950</xdr:colOff>
      <xdr:row>21</xdr:row>
      <xdr:rowOff>102507</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53129"/>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74584</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102507</xdr:rowOff>
    </xdr:from>
    <xdr:to>
      <xdr:col>82</xdr:col>
      <xdr:colOff>196850</xdr:colOff>
      <xdr:row>21</xdr:row>
      <xdr:rowOff>102507</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39206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124279</xdr:rowOff>
    </xdr:from>
    <xdr:to>
      <xdr:col>82</xdr:col>
      <xdr:colOff>196850</xdr:colOff>
      <xdr:row>13</xdr:row>
      <xdr:rowOff>124279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26307</xdr:rowOff>
    </xdr:from>
    <xdr:to>
      <xdr:col>82</xdr:col>
      <xdr:colOff>107950</xdr:colOff>
      <xdr:row>17</xdr:row>
      <xdr:rowOff>102507</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940957"/>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87284</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59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70757</xdr:rowOff>
    </xdr:from>
    <xdr:to>
      <xdr:col>82</xdr:col>
      <xdr:colOff>158750</xdr:colOff>
      <xdr:row>17</xdr:row>
      <xdr:rowOff>907</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4536</xdr:rowOff>
    </xdr:from>
    <xdr:to>
      <xdr:col>78</xdr:col>
      <xdr:colOff>69850</xdr:colOff>
      <xdr:row>17</xdr:row>
      <xdr:rowOff>26307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9191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121557</xdr:rowOff>
    </xdr:from>
    <xdr:to>
      <xdr:col>73</xdr:col>
      <xdr:colOff>180975</xdr:colOff>
      <xdr:row>17</xdr:row>
      <xdr:rowOff>4536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8647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16329</xdr:rowOff>
    </xdr:from>
    <xdr:to>
      <xdr:col>74</xdr:col>
      <xdr:colOff>31750</xdr:colOff>
      <xdr:row>16</xdr:row>
      <xdr:rowOff>117929</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128106</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121557</xdr:rowOff>
    </xdr:from>
    <xdr:to>
      <xdr:col>69</xdr:col>
      <xdr:colOff>92075</xdr:colOff>
      <xdr:row>16</xdr:row>
      <xdr:rowOff>121557</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864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166007</xdr:rowOff>
    </xdr:from>
    <xdr:to>
      <xdr:col>69</xdr:col>
      <xdr:colOff>142875</xdr:colOff>
      <xdr:row>16</xdr:row>
      <xdr:rowOff>96157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106334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122464</xdr:rowOff>
    </xdr:from>
    <xdr:to>
      <xdr:col>65</xdr:col>
      <xdr:colOff>53975</xdr:colOff>
      <xdr:row>16</xdr:row>
      <xdr:rowOff>52614</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62791</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51707</xdr:rowOff>
    </xdr:from>
    <xdr:to>
      <xdr:col>82</xdr:col>
      <xdr:colOff>158750</xdr:colOff>
      <xdr:row>17</xdr:row>
      <xdr:rowOff>153307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23784</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93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146957</xdr:rowOff>
    </xdr:from>
    <xdr:to>
      <xdr:col>78</xdr:col>
      <xdr:colOff>120650</xdr:colOff>
      <xdr:row>17</xdr:row>
      <xdr:rowOff>77107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61884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9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125186</xdr:rowOff>
    </xdr:from>
    <xdr:to>
      <xdr:col>74</xdr:col>
      <xdr:colOff>31750</xdr:colOff>
      <xdr:row>17</xdr:row>
      <xdr:rowOff>55336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40113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70757</xdr:rowOff>
    </xdr:from>
    <xdr:to>
      <xdr:col>69</xdr:col>
      <xdr:colOff>142875</xdr:colOff>
      <xdr:row>17</xdr:row>
      <xdr:rowOff>907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157134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157134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扶助費に係る経常収支比率は、前年度に比べ</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ポイント上昇した。主な原因は、子ども・子育てにかかる施設型給付の増、障害者に対する介護給付・訓練等給付の増等によるものである。</a:t>
          </a:r>
        </a:p>
        <a:p>
          <a:r>
            <a:rPr kumimoji="1" lang="ja-JP" altLang="en-US" sz="1300">
              <a:latin typeface="ＭＳ Ｐゴシック" panose="020B0600070205080204" pitchFamily="50" charset="-128"/>
              <a:ea typeface="ＭＳ Ｐゴシック" panose="020B0600070205080204" pitchFamily="50" charset="-128"/>
            </a:rPr>
            <a:t>　今後についても、社会状況等から扶助費の増加が見込まれるため、市単独扶助費の見直しや、各種給付の適正な支出を行うことで抑制に努める。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121557</xdr:rowOff>
    </xdr:from>
    <xdr:to>
      <xdr:col>24</xdr:col>
      <xdr:colOff>25400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36957"/>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36484</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121557</xdr:rowOff>
    </xdr:from>
    <xdr:to>
      <xdr:col>24</xdr:col>
      <xdr:colOff>114300</xdr:colOff>
      <xdr:row>52</xdr:row>
      <xdr:rowOff>121557</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110672</xdr:rowOff>
    </xdr:from>
    <xdr:to>
      <xdr:col>24</xdr:col>
      <xdr:colOff>25400</xdr:colOff>
      <xdr:row>57</xdr:row>
      <xdr:rowOff>37193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711872"/>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45357</xdr:rowOff>
    </xdr:from>
    <xdr:to>
      <xdr:col>19</xdr:col>
      <xdr:colOff>187325</xdr:colOff>
      <xdr:row>56</xdr:row>
      <xdr:rowOff>110672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6465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48985</xdr:rowOff>
    </xdr:from>
    <xdr:to>
      <xdr:col>20</xdr:col>
      <xdr:colOff>38100</xdr:colOff>
      <xdr:row>56</xdr:row>
      <xdr:rowOff>150585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160762</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1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45357</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613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135362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140607</xdr:rowOff>
    </xdr:from>
    <xdr:to>
      <xdr:col>11</xdr:col>
      <xdr:colOff>9525</xdr:colOff>
      <xdr:row>56</xdr:row>
      <xdr:rowOff>12700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5703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157843</xdr:rowOff>
    </xdr:from>
    <xdr:to>
      <xdr:col>24</xdr:col>
      <xdr:colOff>76200</xdr:colOff>
      <xdr:row>57</xdr:row>
      <xdr:rowOff>87993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129920</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59872</xdr:rowOff>
    </xdr:from>
    <xdr:to>
      <xdr:col>20</xdr:col>
      <xdr:colOff>38100</xdr:colOff>
      <xdr:row>56</xdr:row>
      <xdr:rowOff>161472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166007</xdr:rowOff>
    </xdr:from>
    <xdr:to>
      <xdr:col>15</xdr:col>
      <xdr:colOff>149225</xdr:colOff>
      <xdr:row>56</xdr:row>
      <xdr:rowOff>96157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106334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30134</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その他に係る経常収支比率は、前年度と同値となった。</a:t>
          </a:r>
        </a:p>
        <a:p>
          <a:r>
            <a:rPr kumimoji="1" lang="ja-JP" altLang="en-US" sz="1300">
              <a:latin typeface="ＭＳ Ｐゴシック" panose="020B0600070205080204" pitchFamily="50" charset="-128"/>
              <a:ea typeface="ＭＳ Ｐゴシック" panose="020B0600070205080204" pitchFamily="50" charset="-128"/>
            </a:rPr>
            <a:t>　全国平均を下回る状況ではあるが、その他に占める割合の大きい介護保険等の特別会計への繰出金については、今後も増加する見込みであるため、引き続き動向を注視しながら適正な規模を維持するよう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19050</xdr:rowOff>
    </xdr:from>
    <xdr:to>
      <xdr:col>82</xdr:col>
      <xdr:colOff>107950</xdr:colOff>
      <xdr:row>62</xdr:row>
      <xdr:rowOff>38100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10177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38100</xdr:rowOff>
    </xdr:from>
    <xdr:to>
      <xdr:col>82</xdr:col>
      <xdr:colOff>196850</xdr:colOff>
      <xdr:row>62</xdr:row>
      <xdr:rowOff>38100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105427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19050</xdr:rowOff>
    </xdr:from>
    <xdr:to>
      <xdr:col>82</xdr:col>
      <xdr:colOff>196850</xdr:colOff>
      <xdr:row>53</xdr:row>
      <xdr:rowOff>19050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133350</xdr:rowOff>
    </xdr:from>
    <xdr:to>
      <xdr:col>82</xdr:col>
      <xdr:colOff>107950</xdr:colOff>
      <xdr:row>57</xdr:row>
      <xdr:rowOff>133350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90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168927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94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44450</xdr:rowOff>
    </xdr:from>
    <xdr:to>
      <xdr:col>78</xdr:col>
      <xdr:colOff>69850</xdr:colOff>
      <xdr:row>57</xdr:row>
      <xdr:rowOff>133350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817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38100</xdr:rowOff>
    </xdr:from>
    <xdr:to>
      <xdr:col>78</xdr:col>
      <xdr:colOff>120650</xdr:colOff>
      <xdr:row>58</xdr:row>
      <xdr:rowOff>139700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124477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19050</xdr:rowOff>
    </xdr:from>
    <xdr:to>
      <xdr:col>73</xdr:col>
      <xdr:colOff>180975</xdr:colOff>
      <xdr:row>57</xdr:row>
      <xdr:rowOff>44450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791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165100</xdr:rowOff>
    </xdr:from>
    <xdr:to>
      <xdr:col>69</xdr:col>
      <xdr:colOff>92075</xdr:colOff>
      <xdr:row>57</xdr:row>
      <xdr:rowOff>19050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766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158750</xdr:rowOff>
    </xdr:from>
    <xdr:to>
      <xdr:col>69</xdr:col>
      <xdr:colOff>142875</xdr:colOff>
      <xdr:row>58</xdr:row>
      <xdr:rowOff>88900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73677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107950</xdr:rowOff>
    </xdr:from>
    <xdr:to>
      <xdr:col>65</xdr:col>
      <xdr:colOff>53975</xdr:colOff>
      <xdr:row>58</xdr:row>
      <xdr:rowOff>38100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22877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82550</xdr:rowOff>
    </xdr:from>
    <xdr:to>
      <xdr:col>82</xdr:col>
      <xdr:colOff>158750</xdr:colOff>
      <xdr:row>58</xdr:row>
      <xdr:rowOff>12700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99077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82550</xdr:rowOff>
    </xdr:from>
    <xdr:to>
      <xdr:col>78</xdr:col>
      <xdr:colOff>120650</xdr:colOff>
      <xdr:row>58</xdr:row>
      <xdr:rowOff>12700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22877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165100</xdr:rowOff>
    </xdr:from>
    <xdr:to>
      <xdr:col>74</xdr:col>
      <xdr:colOff>31750</xdr:colOff>
      <xdr:row>57</xdr:row>
      <xdr:rowOff>95250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105427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139700</xdr:rowOff>
    </xdr:from>
    <xdr:to>
      <xdr:col>69</xdr:col>
      <xdr:colOff>142875</xdr:colOff>
      <xdr:row>57</xdr:row>
      <xdr:rowOff>69850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80027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ポイント減少となった。</a:t>
          </a:r>
        </a:p>
        <a:p>
          <a:r>
            <a:rPr kumimoji="1" lang="ja-JP" altLang="en-US" sz="1300">
              <a:latin typeface="ＭＳ Ｐゴシック" panose="020B0600070205080204" pitchFamily="50" charset="-128"/>
              <a:ea typeface="ＭＳ Ｐゴシック" panose="020B0600070205080204" pitchFamily="50" charset="-128"/>
            </a:rPr>
            <a:t>　減少の主な要因は、幼稚園就園奨励費や臨時福祉給付金事業費の減によるものである。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全国平均や県平均を大きく上回っているが、主に一部事務組合（消防）への負担金や公共下水道事業（法適）への負担が含まれているためである。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今後は、既存の補助金事業の見直しを行うことで比率の改善に努める。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40</xdr:row>
      <xdr:rowOff>66040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5753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38117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66040</xdr:rowOff>
    </xdr:from>
    <xdr:to>
      <xdr:col>82</xdr:col>
      <xdr:colOff>196850</xdr:colOff>
      <xdr:row>40</xdr:row>
      <xdr:rowOff>66040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692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111760</xdr:rowOff>
    </xdr:from>
    <xdr:to>
      <xdr:col>82</xdr:col>
      <xdr:colOff>107950</xdr:colOff>
      <xdr:row>36</xdr:row>
      <xdr:rowOff>149860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5671800" y="62839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69867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572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149860</xdr:rowOff>
    </xdr:from>
    <xdr:to>
      <xdr:col>78</xdr:col>
      <xdr:colOff>69850</xdr:colOff>
      <xdr:row>36</xdr:row>
      <xdr:rowOff>157480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6322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45720</xdr:rowOff>
    </xdr:from>
    <xdr:to>
      <xdr:col>78</xdr:col>
      <xdr:colOff>120650</xdr:colOff>
      <xdr:row>34</xdr:row>
      <xdr:rowOff>147320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157497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564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157480</xdr:rowOff>
    </xdr:from>
    <xdr:to>
      <xdr:col>73</xdr:col>
      <xdr:colOff>180975</xdr:colOff>
      <xdr:row>37</xdr:row>
      <xdr:rowOff>8890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893800" y="63296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22860</xdr:rowOff>
    </xdr:from>
    <xdr:to>
      <xdr:col>74</xdr:col>
      <xdr:colOff>31750</xdr:colOff>
      <xdr:row>34</xdr:row>
      <xdr:rowOff>124460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134637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127000</xdr:rowOff>
    </xdr:from>
    <xdr:to>
      <xdr:col>69</xdr:col>
      <xdr:colOff>92075</xdr:colOff>
      <xdr:row>37</xdr:row>
      <xdr:rowOff>8890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a:off x="13004800" y="62992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38100</xdr:rowOff>
    </xdr:from>
    <xdr:to>
      <xdr:col>69</xdr:col>
      <xdr:colOff>142875</xdr:colOff>
      <xdr:row>34</xdr:row>
      <xdr:rowOff>139700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149877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15240</xdr:rowOff>
    </xdr:from>
    <xdr:to>
      <xdr:col>65</xdr:col>
      <xdr:colOff>53975</xdr:colOff>
      <xdr:row>34</xdr:row>
      <xdr:rowOff>116840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584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127017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60960</xdr:rowOff>
    </xdr:from>
    <xdr:to>
      <xdr:col>82</xdr:col>
      <xdr:colOff>158750</xdr:colOff>
      <xdr:row>36</xdr:row>
      <xdr:rowOff>162560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33037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99060</xdr:rowOff>
    </xdr:from>
    <xdr:to>
      <xdr:col>78</xdr:col>
      <xdr:colOff>120650</xdr:colOff>
      <xdr:row>37</xdr:row>
      <xdr:rowOff>29210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13987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106680</xdr:rowOff>
    </xdr:from>
    <xdr:to>
      <xdr:col>74</xdr:col>
      <xdr:colOff>31750</xdr:colOff>
      <xdr:row>37</xdr:row>
      <xdr:rowOff>36830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21607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129540</xdr:rowOff>
    </xdr:from>
    <xdr:to>
      <xdr:col>69</xdr:col>
      <xdr:colOff>142875</xdr:colOff>
      <xdr:row>37</xdr:row>
      <xdr:rowOff>59690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44467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162577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公債費に係る経常収支比率は、前年度に比べ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ポイント上昇した。主な要因は、平成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年度からの大規模事業に係る償還金の開始によるものである。</a:t>
          </a:r>
        </a:p>
        <a:p>
          <a:r>
            <a:rPr kumimoji="1" lang="ja-JP" altLang="en-US" sz="1300">
              <a:latin typeface="ＭＳ Ｐゴシック" panose="020B0600070205080204" pitchFamily="50" charset="-128"/>
              <a:ea typeface="ＭＳ Ｐゴシック" panose="020B0600070205080204" pitchFamily="50" charset="-128"/>
            </a:rPr>
            <a:t>　類似団体の平均値に近づいてきていることから、今後も市債の活用については、世代間負担の公平性も鑑みながら、計画的な運用に努めていく。</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146050</xdr:rowOff>
    </xdr:from>
    <xdr:to>
      <xdr:col>24</xdr:col>
      <xdr:colOff>25400</xdr:colOff>
      <xdr:row>81</xdr:row>
      <xdr:rowOff>31750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6619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60977</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146050</xdr:rowOff>
    </xdr:from>
    <xdr:to>
      <xdr:col>24</xdr:col>
      <xdr:colOff>114300</xdr:colOff>
      <xdr:row>73</xdr:row>
      <xdr:rowOff>146050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100330</xdr:rowOff>
    </xdr:from>
    <xdr:to>
      <xdr:col>24</xdr:col>
      <xdr:colOff>25400</xdr:colOff>
      <xdr:row>77</xdr:row>
      <xdr:rowOff>130811</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987800" y="133019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67327</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100330</xdr:rowOff>
    </xdr:from>
    <xdr:to>
      <xdr:col>19</xdr:col>
      <xdr:colOff>187325</xdr:colOff>
      <xdr:row>77</xdr:row>
      <xdr:rowOff>100330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3098800" y="13301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110489</xdr:rowOff>
    </xdr:from>
    <xdr:to>
      <xdr:col>20</xdr:col>
      <xdr:colOff>38100</xdr:colOff>
      <xdr:row>78</xdr:row>
      <xdr:rowOff>40639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25416</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31750</xdr:rowOff>
    </xdr:from>
    <xdr:to>
      <xdr:col>15</xdr:col>
      <xdr:colOff>98425</xdr:colOff>
      <xdr:row>77</xdr:row>
      <xdr:rowOff>100330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2209800" y="132334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140970</xdr:rowOff>
    </xdr:from>
    <xdr:to>
      <xdr:col>15</xdr:col>
      <xdr:colOff>149225</xdr:colOff>
      <xdr:row>78</xdr:row>
      <xdr:rowOff>71120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55897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134620</xdr:rowOff>
    </xdr:from>
    <xdr:to>
      <xdr:col>11</xdr:col>
      <xdr:colOff>9525</xdr:colOff>
      <xdr:row>77</xdr:row>
      <xdr:rowOff>31750</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a:off x="1320800" y="13164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63516</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80011</xdr:rowOff>
    </xdr:from>
    <xdr:to>
      <xdr:col>24</xdr:col>
      <xdr:colOff>76200</xdr:colOff>
      <xdr:row>78</xdr:row>
      <xdr:rowOff>10161</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96538</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49530</xdr:rowOff>
    </xdr:from>
    <xdr:to>
      <xdr:col>20</xdr:col>
      <xdr:colOff>38100</xdr:colOff>
      <xdr:row>77</xdr:row>
      <xdr:rowOff>151130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161307</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302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49530</xdr:rowOff>
    </xdr:from>
    <xdr:to>
      <xdr:col>15</xdr:col>
      <xdr:colOff>149225</xdr:colOff>
      <xdr:row>77</xdr:row>
      <xdr:rowOff>151130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161307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152400</xdr:rowOff>
    </xdr:from>
    <xdr:to>
      <xdr:col>11</xdr:col>
      <xdr:colOff>60325</xdr:colOff>
      <xdr:row>77</xdr:row>
      <xdr:rowOff>82550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92727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83820</xdr:rowOff>
    </xdr:from>
    <xdr:to>
      <xdr:col>6</xdr:col>
      <xdr:colOff>171450</xdr:colOff>
      <xdr:row>77</xdr:row>
      <xdr:rowOff>13970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24147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公債費以外に係る経常収支比率は、前年度に比べ</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ポイント上昇した。主な要因は、人件費及び物件費並びに扶助費が増加傾向にあることが挙げられる。</a:t>
          </a:r>
        </a:p>
        <a:p>
          <a:r>
            <a:rPr kumimoji="1" lang="ja-JP" altLang="en-US" sz="1300">
              <a:latin typeface="ＭＳ Ｐゴシック" panose="020B0600070205080204" pitchFamily="50" charset="-128"/>
              <a:ea typeface="ＭＳ Ｐゴシック" panose="020B0600070205080204" pitchFamily="50" charset="-128"/>
            </a:rPr>
            <a:t>　全国平均、県平均を上回っている状況が続いているため、歳出全体において事業の見直し、経常経費の見直し等の行財政改革を推進し、経常収支比率の改善に努める。</a:t>
          </a: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21844</xdr:rowOff>
    </xdr:from>
    <xdr:to>
      <xdr:col>82</xdr:col>
      <xdr:colOff>107950</xdr:colOff>
      <xdr:row>80</xdr:row>
      <xdr:rowOff>49276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70914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108221</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21844</xdr:rowOff>
    </xdr:from>
    <xdr:to>
      <xdr:col>82</xdr:col>
      <xdr:colOff>196850</xdr:colOff>
      <xdr:row>74</xdr:row>
      <xdr:rowOff>21844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69850</xdr:rowOff>
    </xdr:from>
    <xdr:to>
      <xdr:col>82</xdr:col>
      <xdr:colOff>107950</xdr:colOff>
      <xdr:row>79</xdr:row>
      <xdr:rowOff>138430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5671800" y="136144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117873</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3148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28702</xdr:rowOff>
    </xdr:from>
    <xdr:to>
      <xdr:col>78</xdr:col>
      <xdr:colOff>69850</xdr:colOff>
      <xdr:row>79</xdr:row>
      <xdr:rowOff>69850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4782800" y="135732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5097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10413</xdr:rowOff>
    </xdr:from>
    <xdr:to>
      <xdr:col>73</xdr:col>
      <xdr:colOff>180975</xdr:colOff>
      <xdr:row>79</xdr:row>
      <xdr:rowOff>28702</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893800" y="1355496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104139</xdr:rowOff>
    </xdr:from>
    <xdr:to>
      <xdr:col>69</xdr:col>
      <xdr:colOff>92075</xdr:colOff>
      <xdr:row>79</xdr:row>
      <xdr:rowOff>10413</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004800" y="13477239"/>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126255</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30243</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87630</xdr:rowOff>
    </xdr:from>
    <xdr:to>
      <xdr:col>82</xdr:col>
      <xdr:colOff>158750</xdr:colOff>
      <xdr:row>80</xdr:row>
      <xdr:rowOff>17780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167657</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354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19050</xdr:rowOff>
    </xdr:from>
    <xdr:to>
      <xdr:col>78</xdr:col>
      <xdr:colOff>120650</xdr:colOff>
      <xdr:row>79</xdr:row>
      <xdr:rowOff>120650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105427</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149352</xdr:rowOff>
    </xdr:from>
    <xdr:to>
      <xdr:col>74</xdr:col>
      <xdr:colOff>31750</xdr:colOff>
      <xdr:row>79</xdr:row>
      <xdr:rowOff>79502</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64279</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131063</xdr:rowOff>
    </xdr:from>
    <xdr:to>
      <xdr:col>69</xdr:col>
      <xdr:colOff>142875</xdr:colOff>
      <xdr:row>79</xdr:row>
      <xdr:rowOff>61213</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45990</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53339</xdr:rowOff>
    </xdr:from>
    <xdr:to>
      <xdr:col>65</xdr:col>
      <xdr:colOff>53975</xdr:colOff>
      <xdr:row>78</xdr:row>
      <xdr:rowOff>154939</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139716</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埼玉県川越市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156749</xdr:rowOff>
    </xdr:from>
    <xdr:to>
      <xdr:col>29</xdr:col>
      <xdr:colOff>127000</xdr:colOff>
      <xdr:row>20</xdr:row>
      <xdr:rowOff>17714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90324"/>
          <a:ext cx="0" cy="14040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161241</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6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17714</xdr:rowOff>
    </xdr:from>
    <xdr:to>
      <xdr:col>30</xdr:col>
      <xdr:colOff>25400</xdr:colOff>
      <xdr:row>20</xdr:row>
      <xdr:rowOff>17714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943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71676</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3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156749</xdr:rowOff>
    </xdr:from>
    <xdr:to>
      <xdr:col>30</xdr:col>
      <xdr:colOff>25400</xdr:colOff>
      <xdr:row>11</xdr:row>
      <xdr:rowOff>156749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903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63617</xdr:rowOff>
    </xdr:from>
    <xdr:to>
      <xdr:col>29</xdr:col>
      <xdr:colOff>127000</xdr:colOff>
      <xdr:row>15</xdr:row>
      <xdr:rowOff>116332</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682992"/>
          <a:ext cx="647700" cy="52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32534</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23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60457</xdr:rowOff>
    </xdr:from>
    <xdr:to>
      <xdr:col>29</xdr:col>
      <xdr:colOff>177800</xdr:colOff>
      <xdr:row>16</xdr:row>
      <xdr:rowOff>162057</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96489</xdr:rowOff>
    </xdr:from>
    <xdr:to>
      <xdr:col>26</xdr:col>
      <xdr:colOff>50800</xdr:colOff>
      <xdr:row>15</xdr:row>
      <xdr:rowOff>116332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2715864"/>
          <a:ext cx="698500" cy="19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107503</xdr:rowOff>
    </xdr:from>
    <xdr:to>
      <xdr:col>26</xdr:col>
      <xdr:colOff>101600</xdr:colOff>
      <xdr:row>17</xdr:row>
      <xdr:rowOff>37653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22430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984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96489</xdr:rowOff>
    </xdr:from>
    <xdr:to>
      <xdr:col>22</xdr:col>
      <xdr:colOff>114300</xdr:colOff>
      <xdr:row>15</xdr:row>
      <xdr:rowOff>136906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715864"/>
          <a:ext cx="698500" cy="40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126797</xdr:rowOff>
    </xdr:from>
    <xdr:to>
      <xdr:col>22</xdr:col>
      <xdr:colOff>165100</xdr:colOff>
      <xdr:row>17</xdr:row>
      <xdr:rowOff>56947</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41724</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00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135809</xdr:rowOff>
    </xdr:from>
    <xdr:to>
      <xdr:col>18</xdr:col>
      <xdr:colOff>177800</xdr:colOff>
      <xdr:row>15</xdr:row>
      <xdr:rowOff>136906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2755184"/>
          <a:ext cx="698500" cy="1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148788</xdr:rowOff>
    </xdr:from>
    <xdr:to>
      <xdr:col>19</xdr:col>
      <xdr:colOff>38100</xdr:colOff>
      <xdr:row>17</xdr:row>
      <xdr:rowOff>78938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63715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02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145999</xdr:rowOff>
    </xdr:from>
    <xdr:to>
      <xdr:col>15</xdr:col>
      <xdr:colOff>101600</xdr:colOff>
      <xdr:row>17</xdr:row>
      <xdr:rowOff>76149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60926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02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12817</xdr:rowOff>
    </xdr:from>
    <xdr:to>
      <xdr:col>29</xdr:col>
      <xdr:colOff>177800</xdr:colOff>
      <xdr:row>15</xdr:row>
      <xdr:rowOff>114417</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632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29344</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47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65532</xdr:rowOff>
    </xdr:from>
    <xdr:to>
      <xdr:col>26</xdr:col>
      <xdr:colOff>101600</xdr:colOff>
      <xdr:row>15</xdr:row>
      <xdr:rowOff>167132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684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5859</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453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45689</xdr:rowOff>
    </xdr:from>
    <xdr:to>
      <xdr:col>22</xdr:col>
      <xdr:colOff>165100</xdr:colOff>
      <xdr:row>15</xdr:row>
      <xdr:rowOff>147289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665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157466</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43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86106</xdr:rowOff>
    </xdr:from>
    <xdr:to>
      <xdr:col>19</xdr:col>
      <xdr:colOff>38100</xdr:colOff>
      <xdr:row>16</xdr:row>
      <xdr:rowOff>16256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705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26433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47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85009</xdr:rowOff>
    </xdr:from>
    <xdr:to>
      <xdr:col>15</xdr:col>
      <xdr:colOff>101600</xdr:colOff>
      <xdr:row>16</xdr:row>
      <xdr:rowOff>15159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704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25336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473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217023</xdr:rowOff>
    </xdr:from>
    <xdr:to>
      <xdr:col>29</xdr:col>
      <xdr:colOff>127000</xdr:colOff>
      <xdr:row>38</xdr:row>
      <xdr:rowOff>94996</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41573"/>
          <a:ext cx="0" cy="14210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67073</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94996</xdr:rowOff>
    </xdr:from>
    <xdr:to>
      <xdr:col>30</xdr:col>
      <xdr:colOff>25400</xdr:colOff>
      <xdr:row>38</xdr:row>
      <xdr:rowOff>94996</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62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131950</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8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217023</xdr:rowOff>
    </xdr:from>
    <xdr:to>
      <xdr:col>30</xdr:col>
      <xdr:colOff>25400</xdr:colOff>
      <xdr:row>33</xdr:row>
      <xdr:rowOff>217023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415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59609</xdr:rowOff>
    </xdr:from>
    <xdr:to>
      <xdr:col>29</xdr:col>
      <xdr:colOff>127000</xdr:colOff>
      <xdr:row>36</xdr:row>
      <xdr:rowOff>118999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7012859"/>
          <a:ext cx="647700" cy="593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188099</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98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122</xdr:rowOff>
    </xdr:from>
    <xdr:to>
      <xdr:col>29</xdr:col>
      <xdr:colOff>177800</xdr:colOff>
      <xdr:row>36</xdr:row>
      <xdr:rowOff>101722</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953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111730</xdr:rowOff>
    </xdr:from>
    <xdr:to>
      <xdr:col>26</xdr:col>
      <xdr:colOff>50800</xdr:colOff>
      <xdr:row>36</xdr:row>
      <xdr:rowOff>118999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7064980"/>
          <a:ext cx="698500" cy="7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337535</xdr:rowOff>
    </xdr:from>
    <xdr:to>
      <xdr:col>26</xdr:col>
      <xdr:colOff>101600</xdr:colOff>
      <xdr:row>36</xdr:row>
      <xdr:rowOff>96235</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106412</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716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111730</xdr:rowOff>
    </xdr:from>
    <xdr:to>
      <xdr:col>22</xdr:col>
      <xdr:colOff>114300</xdr:colOff>
      <xdr:row>36</xdr:row>
      <xdr:rowOff>150912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7064980"/>
          <a:ext cx="698500" cy="39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331501</xdr:rowOff>
    </xdr:from>
    <xdr:to>
      <xdr:col>22</xdr:col>
      <xdr:colOff>165100</xdr:colOff>
      <xdr:row>36</xdr:row>
      <xdr:rowOff>90201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94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100378</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71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100528</xdr:rowOff>
    </xdr:from>
    <xdr:to>
      <xdr:col>18</xdr:col>
      <xdr:colOff>177800</xdr:colOff>
      <xdr:row>36</xdr:row>
      <xdr:rowOff>150912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7053778"/>
          <a:ext cx="698500" cy="50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294147</xdr:rowOff>
    </xdr:from>
    <xdr:to>
      <xdr:col>19</xdr:col>
      <xdr:colOff>38100</xdr:colOff>
      <xdr:row>36</xdr:row>
      <xdr:rowOff>52847</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63024</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67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271790</xdr:rowOff>
    </xdr:from>
    <xdr:to>
      <xdr:col>15</xdr:col>
      <xdr:colOff>101600</xdr:colOff>
      <xdr:row>36</xdr:row>
      <xdr:rowOff>30490</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40667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65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8809</xdr:rowOff>
    </xdr:from>
    <xdr:to>
      <xdr:col>29</xdr:col>
      <xdr:colOff>177800</xdr:colOff>
      <xdr:row>36</xdr:row>
      <xdr:rowOff>110409</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962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323786</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934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68199</xdr:rowOff>
    </xdr:from>
    <xdr:to>
      <xdr:col>26</xdr:col>
      <xdr:colOff>101600</xdr:colOff>
      <xdr:row>36</xdr:row>
      <xdr:rowOff>169799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021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154576</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107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60930</xdr:rowOff>
    </xdr:from>
    <xdr:to>
      <xdr:col>22</xdr:col>
      <xdr:colOff>165100</xdr:colOff>
      <xdr:row>36</xdr:row>
      <xdr:rowOff>162530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014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147307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71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100112</xdr:rowOff>
    </xdr:from>
    <xdr:to>
      <xdr:col>19</xdr:col>
      <xdr:colOff>38100</xdr:colOff>
      <xdr:row>37</xdr:row>
      <xdr:rowOff>30262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053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15039</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139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49728</xdr:rowOff>
    </xdr:from>
    <xdr:to>
      <xdr:col>15</xdr:col>
      <xdr:colOff>101600</xdr:colOff>
      <xdr:row>36</xdr:row>
      <xdr:rowOff>151328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002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136105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70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353,301
344,502
109.13
112,570,261
109,094,781
3,299,933
64,006,993
100,526,746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68.9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61519</xdr:rowOff>
    </xdr:from>
    <xdr:to>
      <xdr:col>24</xdr:col>
      <xdr:colOff>62865</xdr:colOff>
      <xdr:row>38</xdr:row>
      <xdr:rowOff>164541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05019"/>
          <a:ext cx="1270" cy="1474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168368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8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164541</xdr:rowOff>
    </xdr:from>
    <xdr:to>
      <xdr:col>24</xdr:col>
      <xdr:colOff>152400</xdr:colOff>
      <xdr:row>38</xdr:row>
      <xdr:rowOff>164541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8196</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8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61519</xdr:rowOff>
    </xdr:from>
    <xdr:to>
      <xdr:col>24</xdr:col>
      <xdr:colOff>152400</xdr:colOff>
      <xdr:row>30</xdr:row>
      <xdr:rowOff>61519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05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98742</xdr:rowOff>
    </xdr:from>
    <xdr:to>
      <xdr:col>24</xdr:col>
      <xdr:colOff>63500</xdr:colOff>
      <xdr:row>36</xdr:row>
      <xdr:rowOff>142367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70942"/>
          <a:ext cx="838200" cy="4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13746</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43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162319</xdr:rowOff>
    </xdr:from>
    <xdr:to>
      <xdr:col>24</xdr:col>
      <xdr:colOff>114300</xdr:colOff>
      <xdr:row>35</xdr:row>
      <xdr:rowOff>92469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9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113716</xdr:rowOff>
    </xdr:from>
    <xdr:to>
      <xdr:col>19</xdr:col>
      <xdr:colOff>177800</xdr:colOff>
      <xdr:row>36</xdr:row>
      <xdr:rowOff>142367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285916"/>
          <a:ext cx="889000" cy="2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168034</xdr:rowOff>
    </xdr:from>
    <xdr:to>
      <xdr:col>20</xdr:col>
      <xdr:colOff>38100</xdr:colOff>
      <xdr:row>35</xdr:row>
      <xdr:rowOff>98184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114711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77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113716</xdr:rowOff>
    </xdr:from>
    <xdr:to>
      <xdr:col>15</xdr:col>
      <xdr:colOff>50800</xdr:colOff>
      <xdr:row>36</xdr:row>
      <xdr:rowOff>115773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85916"/>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xdr:rowOff>
    </xdr:from>
    <xdr:to>
      <xdr:col>15</xdr:col>
      <xdr:colOff>101600</xdr:colOff>
      <xdr:row>35</xdr:row>
      <xdr:rowOff>102870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119397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77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114249</xdr:rowOff>
    </xdr:from>
    <xdr:to>
      <xdr:col>10</xdr:col>
      <xdr:colOff>114300</xdr:colOff>
      <xdr:row>36</xdr:row>
      <xdr:rowOff>115773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286449"/>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xdr:rowOff>
    </xdr:from>
    <xdr:to>
      <xdr:col>10</xdr:col>
      <xdr:colOff>165100</xdr:colOff>
      <xdr:row>35</xdr:row>
      <xdr:rowOff>110261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126788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78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167234</xdr:rowOff>
    </xdr:from>
    <xdr:to>
      <xdr:col>6</xdr:col>
      <xdr:colOff>38100</xdr:colOff>
      <xdr:row>35</xdr:row>
      <xdr:rowOff>97384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113911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77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47942</xdr:rowOff>
    </xdr:from>
    <xdr:to>
      <xdr:col>24</xdr:col>
      <xdr:colOff>114300</xdr:colOff>
      <xdr:row>36</xdr:row>
      <xdr:rowOff>149542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2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26369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9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91567</xdr:rowOff>
    </xdr:from>
    <xdr:to>
      <xdr:col>20</xdr:col>
      <xdr:colOff>38100</xdr:colOff>
      <xdr:row>37</xdr:row>
      <xdr:rowOff>21717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12844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5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62916</xdr:rowOff>
    </xdr:from>
    <xdr:to>
      <xdr:col>15</xdr:col>
      <xdr:colOff>101600</xdr:colOff>
      <xdr:row>36</xdr:row>
      <xdr:rowOff>164516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3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155643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2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64973</xdr:rowOff>
    </xdr:from>
    <xdr:to>
      <xdr:col>10</xdr:col>
      <xdr:colOff>165100</xdr:colOff>
      <xdr:row>36</xdr:row>
      <xdr:rowOff>166573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3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157700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32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63449</xdr:rowOff>
    </xdr:from>
    <xdr:to>
      <xdr:col>6</xdr:col>
      <xdr:colOff>38100</xdr:colOff>
      <xdr:row>36</xdr:row>
      <xdr:rowOff>165049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3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156176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32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136652</xdr:rowOff>
    </xdr:from>
    <xdr:to>
      <xdr:col>24</xdr:col>
      <xdr:colOff>62865</xdr:colOff>
      <xdr:row>57</xdr:row>
      <xdr:rowOff>150902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37702"/>
          <a:ext cx="1270" cy="13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154729</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150902</xdr:rowOff>
    </xdr:from>
    <xdr:to>
      <xdr:col>24</xdr:col>
      <xdr:colOff>152400</xdr:colOff>
      <xdr:row>57</xdr:row>
      <xdr:rowOff>150902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2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83329</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12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136652</xdr:rowOff>
    </xdr:from>
    <xdr:to>
      <xdr:col>24</xdr:col>
      <xdr:colOff>152400</xdr:colOff>
      <xdr:row>49</xdr:row>
      <xdr:rowOff>136652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3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122689</xdr:rowOff>
    </xdr:from>
    <xdr:to>
      <xdr:col>24</xdr:col>
      <xdr:colOff>63500</xdr:colOff>
      <xdr:row>55</xdr:row>
      <xdr:rowOff>167094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552439"/>
          <a:ext cx="838200" cy="44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55630</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8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77203</xdr:rowOff>
    </xdr:from>
    <xdr:to>
      <xdr:col>24</xdr:col>
      <xdr:colOff>114300</xdr:colOff>
      <xdr:row>56</xdr:row>
      <xdr:rowOff>7353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5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167094</xdr:rowOff>
    </xdr:from>
    <xdr:to>
      <xdr:col>19</xdr:col>
      <xdr:colOff>177800</xdr:colOff>
      <xdr:row>56</xdr:row>
      <xdr:rowOff>12541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596844"/>
          <a:ext cx="889000" cy="1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118370</xdr:rowOff>
    </xdr:from>
    <xdr:to>
      <xdr:col>20</xdr:col>
      <xdr:colOff>38100</xdr:colOff>
      <xdr:row>56</xdr:row>
      <xdr:rowOff>48520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39647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64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12541</xdr:rowOff>
    </xdr:from>
    <xdr:to>
      <xdr:col>15</xdr:col>
      <xdr:colOff>50800</xdr:colOff>
      <xdr:row>56</xdr:row>
      <xdr:rowOff>27057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613741"/>
          <a:ext cx="889000" cy="1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162147</xdr:rowOff>
    </xdr:from>
    <xdr:to>
      <xdr:col>15</xdr:col>
      <xdr:colOff>101600</xdr:colOff>
      <xdr:row>56</xdr:row>
      <xdr:rowOff>92297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59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83424</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68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20466</xdr:rowOff>
    </xdr:from>
    <xdr:to>
      <xdr:col>10</xdr:col>
      <xdr:colOff>114300</xdr:colOff>
      <xdr:row>56</xdr:row>
      <xdr:rowOff>27057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621666"/>
          <a:ext cx="889000" cy="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140240</xdr:rowOff>
    </xdr:from>
    <xdr:to>
      <xdr:col>10</xdr:col>
      <xdr:colOff>165100</xdr:colOff>
      <xdr:row>56</xdr:row>
      <xdr:rowOff>70390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5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86917</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34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154375</xdr:rowOff>
    </xdr:from>
    <xdr:to>
      <xdr:col>6</xdr:col>
      <xdr:colOff>38100</xdr:colOff>
      <xdr:row>56</xdr:row>
      <xdr:rowOff>84525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58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75652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7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71889</xdr:rowOff>
    </xdr:from>
    <xdr:to>
      <xdr:col>24</xdr:col>
      <xdr:colOff>114300</xdr:colOff>
      <xdr:row>56</xdr:row>
      <xdr:rowOff>2039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0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94766</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35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116294</xdr:rowOff>
    </xdr:from>
    <xdr:to>
      <xdr:col>20</xdr:col>
      <xdr:colOff>38100</xdr:colOff>
      <xdr:row>56</xdr:row>
      <xdr:rowOff>46444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54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62971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32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133191</xdr:rowOff>
    </xdr:from>
    <xdr:to>
      <xdr:col>15</xdr:col>
      <xdr:colOff>101600</xdr:colOff>
      <xdr:row>56</xdr:row>
      <xdr:rowOff>63341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56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79868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33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147707</xdr:rowOff>
    </xdr:from>
    <xdr:to>
      <xdr:col>10</xdr:col>
      <xdr:colOff>165100</xdr:colOff>
      <xdr:row>56</xdr:row>
      <xdr:rowOff>77857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57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68984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67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141116</xdr:rowOff>
    </xdr:from>
    <xdr:to>
      <xdr:col>6</xdr:col>
      <xdr:colOff>38100</xdr:colOff>
      <xdr:row>56</xdr:row>
      <xdr:rowOff>71266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57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87793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34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93472</xdr:rowOff>
    </xdr:from>
    <xdr:to>
      <xdr:col>24</xdr:col>
      <xdr:colOff>62865</xdr:colOff>
      <xdr:row>79</xdr:row>
      <xdr:rowOff>8762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94972"/>
          <a:ext cx="1270" cy="145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12589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57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8762</xdr:rowOff>
    </xdr:from>
    <xdr:to>
      <xdr:col>24</xdr:col>
      <xdr:colOff>152400</xdr:colOff>
      <xdr:row>79</xdr:row>
      <xdr:rowOff>8762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53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40149</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7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93472</xdr:rowOff>
    </xdr:from>
    <xdr:to>
      <xdr:col>24</xdr:col>
      <xdr:colOff>152400</xdr:colOff>
      <xdr:row>70</xdr:row>
      <xdr:rowOff>93472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9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128905</xdr:rowOff>
    </xdr:from>
    <xdr:to>
      <xdr:col>24</xdr:col>
      <xdr:colOff>63500</xdr:colOff>
      <xdr:row>76</xdr:row>
      <xdr:rowOff>148717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159105"/>
          <a:ext cx="8382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10304</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869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158877</xdr:rowOff>
    </xdr:from>
    <xdr:to>
      <xdr:col>24</xdr:col>
      <xdr:colOff>114300</xdr:colOff>
      <xdr:row>76</xdr:row>
      <xdr:rowOff>89027</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126746</xdr:rowOff>
    </xdr:from>
    <xdr:to>
      <xdr:col>19</xdr:col>
      <xdr:colOff>177800</xdr:colOff>
      <xdr:row>76</xdr:row>
      <xdr:rowOff>128905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156946"/>
          <a:ext cx="889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132207</xdr:rowOff>
    </xdr:from>
    <xdr:to>
      <xdr:col>20</xdr:col>
      <xdr:colOff>38100</xdr:colOff>
      <xdr:row>76</xdr:row>
      <xdr:rowOff>62356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29909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78884</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766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75819</xdr:rowOff>
    </xdr:from>
    <xdr:to>
      <xdr:col>15</xdr:col>
      <xdr:colOff>50800</xdr:colOff>
      <xdr:row>76</xdr:row>
      <xdr:rowOff>126746</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106019"/>
          <a:ext cx="889000" cy="5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142748</xdr:rowOff>
    </xdr:from>
    <xdr:to>
      <xdr:col>15</xdr:col>
      <xdr:colOff>101600</xdr:colOff>
      <xdr:row>76</xdr:row>
      <xdr:rowOff>72898</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0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89425</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77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75819</xdr:rowOff>
    </xdr:from>
    <xdr:to>
      <xdr:col>10</xdr:col>
      <xdr:colOff>114300</xdr:colOff>
      <xdr:row>76</xdr:row>
      <xdr:rowOff>86361</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106019"/>
          <a:ext cx="889000" cy="1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156845</xdr:rowOff>
    </xdr:from>
    <xdr:to>
      <xdr:col>10</xdr:col>
      <xdr:colOff>165100</xdr:colOff>
      <xdr:row>76</xdr:row>
      <xdr:rowOff>86995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103522</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79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165227</xdr:rowOff>
    </xdr:from>
    <xdr:to>
      <xdr:col>6</xdr:col>
      <xdr:colOff>38100</xdr:colOff>
      <xdr:row>76</xdr:row>
      <xdr:rowOff>95377</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111904</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79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97917</xdr:rowOff>
    </xdr:from>
    <xdr:to>
      <xdr:col>24</xdr:col>
      <xdr:colOff>114300</xdr:colOff>
      <xdr:row>77</xdr:row>
      <xdr:rowOff>28067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12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76344</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106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78105</xdr:rowOff>
    </xdr:from>
    <xdr:to>
      <xdr:col>20</xdr:col>
      <xdr:colOff>38100</xdr:colOff>
      <xdr:row>77</xdr:row>
      <xdr:rowOff>8255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10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170832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20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75946</xdr:rowOff>
    </xdr:from>
    <xdr:to>
      <xdr:col>15</xdr:col>
      <xdr:colOff>101600</xdr:colOff>
      <xdr:row>77</xdr:row>
      <xdr:rowOff>6096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10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168673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19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25019</xdr:rowOff>
    </xdr:from>
    <xdr:to>
      <xdr:col>10</xdr:col>
      <xdr:colOff>165100</xdr:colOff>
      <xdr:row>76</xdr:row>
      <xdr:rowOff>126619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05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117746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147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35561</xdr:rowOff>
    </xdr:from>
    <xdr:to>
      <xdr:col>6</xdr:col>
      <xdr:colOff>38100</xdr:colOff>
      <xdr:row>76</xdr:row>
      <xdr:rowOff>137161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06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128288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15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34506</xdr:rowOff>
    </xdr:from>
    <xdr:to>
      <xdr:col>24</xdr:col>
      <xdr:colOff>62865</xdr:colOff>
      <xdr:row>98</xdr:row>
      <xdr:rowOff>48082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65006"/>
          <a:ext cx="1270" cy="138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51909</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5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48082</xdr:rowOff>
    </xdr:from>
    <xdr:to>
      <xdr:col>24</xdr:col>
      <xdr:colOff>152400</xdr:colOff>
      <xdr:row>98</xdr:row>
      <xdr:rowOff>48082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5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152633</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4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34506</xdr:rowOff>
    </xdr:from>
    <xdr:to>
      <xdr:col>24</xdr:col>
      <xdr:colOff>152400</xdr:colOff>
      <xdr:row>90</xdr:row>
      <xdr:rowOff>34506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6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169342</xdr:rowOff>
    </xdr:from>
    <xdr:to>
      <xdr:col>24</xdr:col>
      <xdr:colOff>63500</xdr:colOff>
      <xdr:row>97</xdr:row>
      <xdr:rowOff>80708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628542"/>
          <a:ext cx="838200" cy="8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19066</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135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167639</xdr:rowOff>
    </xdr:from>
    <xdr:to>
      <xdr:col>24</xdr:col>
      <xdr:colOff>114300</xdr:colOff>
      <xdr:row>95</xdr:row>
      <xdr:rowOff>97789</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80708</xdr:rowOff>
    </xdr:from>
    <xdr:to>
      <xdr:col>19</xdr:col>
      <xdr:colOff>177800</xdr:colOff>
      <xdr:row>97</xdr:row>
      <xdr:rowOff>96177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711358"/>
          <a:ext cx="8890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59195</xdr:rowOff>
    </xdr:from>
    <xdr:to>
      <xdr:col>20</xdr:col>
      <xdr:colOff>38100</xdr:colOff>
      <xdr:row>95</xdr:row>
      <xdr:rowOff>160795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5872</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12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96177</xdr:rowOff>
    </xdr:from>
    <xdr:to>
      <xdr:col>15</xdr:col>
      <xdr:colOff>50800</xdr:colOff>
      <xdr:row>97</xdr:row>
      <xdr:rowOff>118644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726827"/>
          <a:ext cx="889000" cy="2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50585</xdr:rowOff>
    </xdr:from>
    <xdr:to>
      <xdr:col>15</xdr:col>
      <xdr:colOff>101600</xdr:colOff>
      <xdr:row>95</xdr:row>
      <xdr:rowOff>152185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168712</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1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118644</xdr:rowOff>
    </xdr:from>
    <xdr:to>
      <xdr:col>10</xdr:col>
      <xdr:colOff>114300</xdr:colOff>
      <xdr:row>98</xdr:row>
      <xdr:rowOff>2845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749294"/>
          <a:ext cx="889000" cy="5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76200</xdr:rowOff>
    </xdr:from>
    <xdr:to>
      <xdr:col>10</xdr:col>
      <xdr:colOff>165100</xdr:colOff>
      <xdr:row>96</xdr:row>
      <xdr:rowOff>6350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22877</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141732</xdr:rowOff>
    </xdr:from>
    <xdr:to>
      <xdr:col>6</xdr:col>
      <xdr:colOff>38100</xdr:colOff>
      <xdr:row>96</xdr:row>
      <xdr:rowOff>71882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88409</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30795"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118542</xdr:rowOff>
    </xdr:from>
    <xdr:to>
      <xdr:col>24</xdr:col>
      <xdr:colOff>114300</xdr:colOff>
      <xdr:row>97</xdr:row>
      <xdr:rowOff>48692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57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96969</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55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29908</xdr:rowOff>
    </xdr:from>
    <xdr:to>
      <xdr:col>20</xdr:col>
      <xdr:colOff>38100</xdr:colOff>
      <xdr:row>97</xdr:row>
      <xdr:rowOff>131508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66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122635</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75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45377</xdr:rowOff>
    </xdr:from>
    <xdr:to>
      <xdr:col>15</xdr:col>
      <xdr:colOff>101600</xdr:colOff>
      <xdr:row>97</xdr:row>
      <xdr:rowOff>146977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67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138104</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76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67844</xdr:rowOff>
    </xdr:from>
    <xdr:to>
      <xdr:col>10</xdr:col>
      <xdr:colOff>165100</xdr:colOff>
      <xdr:row>97</xdr:row>
      <xdr:rowOff>169444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69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160571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79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123495</xdr:rowOff>
    </xdr:from>
    <xdr:to>
      <xdr:col>6</xdr:col>
      <xdr:colOff>38100</xdr:colOff>
      <xdr:row>98</xdr:row>
      <xdr:rowOff>53645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75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44772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84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127447</xdr:rowOff>
    </xdr:from>
    <xdr:to>
      <xdr:col>54</xdr:col>
      <xdr:colOff>189865</xdr:colOff>
      <xdr:row>39</xdr:row>
      <xdr:rowOff>58936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70947"/>
          <a:ext cx="1270" cy="1474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62763</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4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58936</xdr:rowOff>
    </xdr:from>
    <xdr:to>
      <xdr:col>55</xdr:col>
      <xdr:colOff>88900</xdr:colOff>
      <xdr:row>39</xdr:row>
      <xdr:rowOff>58936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4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74124</xdr:rowOff>
    </xdr:from>
    <xdr:ext cx="534377"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127447</xdr:rowOff>
    </xdr:from>
    <xdr:to>
      <xdr:col>55</xdr:col>
      <xdr:colOff>88900</xdr:colOff>
      <xdr:row>30</xdr:row>
      <xdr:rowOff>127447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70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77704</xdr:rowOff>
    </xdr:from>
    <xdr:to>
      <xdr:col>55</xdr:col>
      <xdr:colOff>0</xdr:colOff>
      <xdr:row>37</xdr:row>
      <xdr:rowOff>99581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421354"/>
          <a:ext cx="838200" cy="2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20063</xdr:rowOff>
    </xdr:from>
    <xdr:ext cx="534377"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92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168636</xdr:rowOff>
    </xdr:from>
    <xdr:to>
      <xdr:col>55</xdr:col>
      <xdr:colOff>50800</xdr:colOff>
      <xdr:row>37</xdr:row>
      <xdr:rowOff>98786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4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77704</xdr:rowOff>
    </xdr:from>
    <xdr:to>
      <xdr:col>50</xdr:col>
      <xdr:colOff>114300</xdr:colOff>
      <xdr:row>37</xdr:row>
      <xdr:rowOff>81955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421354"/>
          <a:ext cx="889000" cy="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35819</xdr:rowOff>
    </xdr:from>
    <xdr:to>
      <xdr:col>50</xdr:col>
      <xdr:colOff>165100</xdr:colOff>
      <xdr:row>37</xdr:row>
      <xdr:rowOff>137419</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7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128546</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47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81955</xdr:rowOff>
    </xdr:from>
    <xdr:to>
      <xdr:col>45</xdr:col>
      <xdr:colOff>177800</xdr:colOff>
      <xdr:row>37</xdr:row>
      <xdr:rowOff>90597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425605"/>
          <a:ext cx="889000" cy="8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77058</xdr:rowOff>
    </xdr:from>
    <xdr:to>
      <xdr:col>46</xdr:col>
      <xdr:colOff>38100</xdr:colOff>
      <xdr:row>38</xdr:row>
      <xdr:rowOff>7209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207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169786</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51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254</xdr:rowOff>
    </xdr:from>
    <xdr:to>
      <xdr:col>41</xdr:col>
      <xdr:colOff>50800</xdr:colOff>
      <xdr:row>37</xdr:row>
      <xdr:rowOff>90597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343904"/>
          <a:ext cx="889000" cy="90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152389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49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59685</xdr:rowOff>
    </xdr:from>
    <xdr:to>
      <xdr:col>36</xdr:col>
      <xdr:colOff>165100</xdr:colOff>
      <xdr:row>37</xdr:row>
      <xdr:rowOff>161285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0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152412</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49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48781</xdr:rowOff>
    </xdr:from>
    <xdr:to>
      <xdr:col>55</xdr:col>
      <xdr:colOff>50800</xdr:colOff>
      <xdr:row>37</xdr:row>
      <xdr:rowOff>150381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9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27208</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37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26904</xdr:rowOff>
    </xdr:from>
    <xdr:to>
      <xdr:col>50</xdr:col>
      <xdr:colOff>165100</xdr:colOff>
      <xdr:row>37</xdr:row>
      <xdr:rowOff>128504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37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145031</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1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31155</xdr:rowOff>
    </xdr:from>
    <xdr:to>
      <xdr:col>46</xdr:col>
      <xdr:colOff>38100</xdr:colOff>
      <xdr:row>37</xdr:row>
      <xdr:rowOff>132755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7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149282</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15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39797</xdr:rowOff>
    </xdr:from>
    <xdr:to>
      <xdr:col>41</xdr:col>
      <xdr:colOff>101600</xdr:colOff>
      <xdr:row>37</xdr:row>
      <xdr:rowOff>141397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8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157924</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15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120904</xdr:rowOff>
    </xdr:from>
    <xdr:to>
      <xdr:col>36</xdr:col>
      <xdr:colOff>165100</xdr:colOff>
      <xdr:row>37</xdr:row>
      <xdr:rowOff>51054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2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67581</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06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130246</xdr:rowOff>
    </xdr:from>
    <xdr:to>
      <xdr:col>54</xdr:col>
      <xdr:colOff>189865</xdr:colOff>
      <xdr:row>59</xdr:row>
      <xdr:rowOff>74010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70274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77837</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19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74010</xdr:rowOff>
    </xdr:from>
    <xdr:to>
      <xdr:col>55</xdr:col>
      <xdr:colOff>88900</xdr:colOff>
      <xdr:row>59</xdr:row>
      <xdr:rowOff>74010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18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76923</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7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130246</xdr:rowOff>
    </xdr:from>
    <xdr:to>
      <xdr:col>55</xdr:col>
      <xdr:colOff>88900</xdr:colOff>
      <xdr:row>50</xdr:row>
      <xdr:rowOff>130246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702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92363</xdr:rowOff>
    </xdr:from>
    <xdr:to>
      <xdr:col>55</xdr:col>
      <xdr:colOff>0</xdr:colOff>
      <xdr:row>59</xdr:row>
      <xdr:rowOff>39704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10036463"/>
          <a:ext cx="838200" cy="11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65257</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49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42380</xdr:rowOff>
    </xdr:from>
    <xdr:to>
      <xdr:col>55</xdr:col>
      <xdr:colOff>50800</xdr:colOff>
      <xdr:row>56</xdr:row>
      <xdr:rowOff>143980</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113052</xdr:rowOff>
    </xdr:from>
    <xdr:to>
      <xdr:col>50</xdr:col>
      <xdr:colOff>114300</xdr:colOff>
      <xdr:row>58</xdr:row>
      <xdr:rowOff>92363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885702"/>
          <a:ext cx="889000" cy="150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130424</xdr:rowOff>
    </xdr:from>
    <xdr:to>
      <xdr:col>50</xdr:col>
      <xdr:colOff>165100</xdr:colOff>
      <xdr:row>57</xdr:row>
      <xdr:rowOff>60574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77101</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113052</xdr:rowOff>
    </xdr:from>
    <xdr:to>
      <xdr:col>45</xdr:col>
      <xdr:colOff>177800</xdr:colOff>
      <xdr:row>58</xdr:row>
      <xdr:rowOff>5316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885702"/>
          <a:ext cx="889000" cy="6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103791</xdr:rowOff>
    </xdr:from>
    <xdr:to>
      <xdr:col>46</xdr:col>
      <xdr:colOff>38100</xdr:colOff>
      <xdr:row>57</xdr:row>
      <xdr:rowOff>33941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50468</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48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5316</xdr:rowOff>
    </xdr:from>
    <xdr:to>
      <xdr:col>41</xdr:col>
      <xdr:colOff>50800</xdr:colOff>
      <xdr:row>58</xdr:row>
      <xdr:rowOff>128515</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949416"/>
          <a:ext cx="889000" cy="12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131436</xdr:rowOff>
    </xdr:from>
    <xdr:to>
      <xdr:col>41</xdr:col>
      <xdr:colOff>101600</xdr:colOff>
      <xdr:row>57</xdr:row>
      <xdr:rowOff>61586</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78113</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50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58203</xdr:rowOff>
    </xdr:from>
    <xdr:to>
      <xdr:col>36</xdr:col>
      <xdr:colOff>165100</xdr:colOff>
      <xdr:row>56</xdr:row>
      <xdr:rowOff>159803</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6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4880</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43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160354</xdr:rowOff>
    </xdr:from>
    <xdr:to>
      <xdr:col>55</xdr:col>
      <xdr:colOff>50800</xdr:colOff>
      <xdr:row>59</xdr:row>
      <xdr:rowOff>90504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1010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75281</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1001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41563</xdr:rowOff>
    </xdr:from>
    <xdr:to>
      <xdr:col>50</xdr:col>
      <xdr:colOff>165100</xdr:colOff>
      <xdr:row>58</xdr:row>
      <xdr:rowOff>143163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98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134290</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1007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62252</xdr:rowOff>
    </xdr:from>
    <xdr:to>
      <xdr:col>46</xdr:col>
      <xdr:colOff>38100</xdr:colOff>
      <xdr:row>57</xdr:row>
      <xdr:rowOff>163852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83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154979</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92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125966</xdr:rowOff>
    </xdr:from>
    <xdr:to>
      <xdr:col>41</xdr:col>
      <xdr:colOff>101600</xdr:colOff>
      <xdr:row>58</xdr:row>
      <xdr:rowOff>56116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89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47243</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9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77715</xdr:rowOff>
    </xdr:from>
    <xdr:to>
      <xdr:col>36</xdr:col>
      <xdr:colOff>165100</xdr:colOff>
      <xdr:row>59</xdr:row>
      <xdr:rowOff>7865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1002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170442</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1011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777</xdr:rowOff>
    </xdr:from>
    <xdr:to>
      <xdr:col>54</xdr:col>
      <xdr:colOff>189865</xdr:colOff>
      <xdr:row>79</xdr:row>
      <xdr:rowOff>96723</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173727"/>
          <a:ext cx="1270" cy="1467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100550</xdr:rowOff>
    </xdr:from>
    <xdr:ext cx="313932"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96723</xdr:rowOff>
    </xdr:from>
    <xdr:to>
      <xdr:col>55</xdr:col>
      <xdr:colOff>88900</xdr:colOff>
      <xdr:row>79</xdr:row>
      <xdr:rowOff>96723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118904</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94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777</xdr:rowOff>
    </xdr:from>
    <xdr:to>
      <xdr:col>55</xdr:col>
      <xdr:colOff>88900</xdr:colOff>
      <xdr:row>71</xdr:row>
      <xdr:rowOff>777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17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62303</xdr:rowOff>
    </xdr:from>
    <xdr:to>
      <xdr:col>55</xdr:col>
      <xdr:colOff>0</xdr:colOff>
      <xdr:row>78</xdr:row>
      <xdr:rowOff>52570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263953"/>
          <a:ext cx="838200" cy="16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1331</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0315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149904</xdr:rowOff>
    </xdr:from>
    <xdr:to>
      <xdr:col>55</xdr:col>
      <xdr:colOff>50800</xdr:colOff>
      <xdr:row>77</xdr:row>
      <xdr:rowOff>80054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19750</xdr:rowOff>
    </xdr:from>
    <xdr:to>
      <xdr:col>50</xdr:col>
      <xdr:colOff>114300</xdr:colOff>
      <xdr:row>77</xdr:row>
      <xdr:rowOff>62303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2878500"/>
          <a:ext cx="889000" cy="38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61337</xdr:rowOff>
    </xdr:from>
    <xdr:to>
      <xdr:col>50</xdr:col>
      <xdr:colOff>165100</xdr:colOff>
      <xdr:row>77</xdr:row>
      <xdr:rowOff>162937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154064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35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19750</xdr:rowOff>
    </xdr:from>
    <xdr:to>
      <xdr:col>45</xdr:col>
      <xdr:colOff>177800</xdr:colOff>
      <xdr:row>75</xdr:row>
      <xdr:rowOff>66973</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2878500"/>
          <a:ext cx="889000" cy="4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22019</xdr:rowOff>
    </xdr:from>
    <xdr:to>
      <xdr:col>46</xdr:col>
      <xdr:colOff>38100</xdr:colOff>
      <xdr:row>77</xdr:row>
      <xdr:rowOff>123619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114746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31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66973</xdr:rowOff>
    </xdr:from>
    <xdr:to>
      <xdr:col>41</xdr:col>
      <xdr:colOff>50800</xdr:colOff>
      <xdr:row>77</xdr:row>
      <xdr:rowOff>143455</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2925723"/>
          <a:ext cx="889000" cy="41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142163</xdr:rowOff>
    </xdr:from>
    <xdr:to>
      <xdr:col>41</xdr:col>
      <xdr:colOff>101600</xdr:colOff>
      <xdr:row>77</xdr:row>
      <xdr:rowOff>72313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1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63440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2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143928</xdr:rowOff>
    </xdr:from>
    <xdr:to>
      <xdr:col>36</xdr:col>
      <xdr:colOff>165100</xdr:colOff>
      <xdr:row>76</xdr:row>
      <xdr:rowOff>74078</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0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90605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27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1770</xdr:rowOff>
    </xdr:from>
    <xdr:to>
      <xdr:col>55</xdr:col>
      <xdr:colOff>50800</xdr:colOff>
      <xdr:row>78</xdr:row>
      <xdr:rowOff>103370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37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151647</xdr:rowOff>
    </xdr:from>
    <xdr:ext cx="469744"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35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11503</xdr:rowOff>
    </xdr:from>
    <xdr:to>
      <xdr:col>50</xdr:col>
      <xdr:colOff>165100</xdr:colOff>
      <xdr:row>77</xdr:row>
      <xdr:rowOff>113103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21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129630</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372111" y="1298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140400</xdr:rowOff>
    </xdr:from>
    <xdr:to>
      <xdr:col>46</xdr:col>
      <xdr:colOff>38100</xdr:colOff>
      <xdr:row>75</xdr:row>
      <xdr:rowOff>70550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28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87077</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83111" y="1260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16173</xdr:rowOff>
    </xdr:from>
    <xdr:to>
      <xdr:col>41</xdr:col>
      <xdr:colOff>101600</xdr:colOff>
      <xdr:row>75</xdr:row>
      <xdr:rowOff>117773</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287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134300</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265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92655</xdr:rowOff>
    </xdr:from>
    <xdr:to>
      <xdr:col>36</xdr:col>
      <xdr:colOff>165100</xdr:colOff>
      <xdr:row>78</xdr:row>
      <xdr:rowOff>22805</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29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13932</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37428" y="1338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56584</xdr:rowOff>
    </xdr:from>
    <xdr:to>
      <xdr:col>54</xdr:col>
      <xdr:colOff>189865</xdr:colOff>
      <xdr:row>98</xdr:row>
      <xdr:rowOff>137128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87084"/>
          <a:ext cx="1270" cy="14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140955</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4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137128</xdr:rowOff>
    </xdr:from>
    <xdr:to>
      <xdr:col>55</xdr:col>
      <xdr:colOff>88900</xdr:colOff>
      <xdr:row>98</xdr:row>
      <xdr:rowOff>137128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3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3261</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6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56584</xdr:rowOff>
    </xdr:from>
    <xdr:to>
      <xdr:col>55</xdr:col>
      <xdr:colOff>88900</xdr:colOff>
      <xdr:row>90</xdr:row>
      <xdr:rowOff>56584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8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20371</xdr:rowOff>
    </xdr:from>
    <xdr:to>
      <xdr:col>55</xdr:col>
      <xdr:colOff>0</xdr:colOff>
      <xdr:row>98</xdr:row>
      <xdr:rowOff>64167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6822471"/>
          <a:ext cx="838200" cy="4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159002</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27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136125</xdr:rowOff>
    </xdr:from>
    <xdr:to>
      <xdr:col>55</xdr:col>
      <xdr:colOff>50800</xdr:colOff>
      <xdr:row>96</xdr:row>
      <xdr:rowOff>66275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20371</xdr:rowOff>
    </xdr:from>
    <xdr:to>
      <xdr:col>50</xdr:col>
      <xdr:colOff>114300</xdr:colOff>
      <xdr:row>98</xdr:row>
      <xdr:rowOff>67500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822471"/>
          <a:ext cx="889000" cy="4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13081</xdr:rowOff>
    </xdr:from>
    <xdr:to>
      <xdr:col>50</xdr:col>
      <xdr:colOff>165100</xdr:colOff>
      <xdr:row>96</xdr:row>
      <xdr:rowOff>114681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131208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67500</xdr:rowOff>
    </xdr:from>
    <xdr:to>
      <xdr:col>45</xdr:col>
      <xdr:colOff>177800</xdr:colOff>
      <xdr:row>98</xdr:row>
      <xdr:rowOff>72930</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869600"/>
          <a:ext cx="889000" cy="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32493</xdr:rowOff>
    </xdr:from>
    <xdr:to>
      <xdr:col>46</xdr:col>
      <xdr:colOff>38100</xdr:colOff>
      <xdr:row>96</xdr:row>
      <xdr:rowOff>134093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150620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26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72930</xdr:rowOff>
    </xdr:from>
    <xdr:to>
      <xdr:col>41</xdr:col>
      <xdr:colOff>50800</xdr:colOff>
      <xdr:row>98</xdr:row>
      <xdr:rowOff>90094</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875030"/>
          <a:ext cx="889000" cy="1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69241</xdr:rowOff>
    </xdr:from>
    <xdr:to>
      <xdr:col>41</xdr:col>
      <xdr:colOff>101600</xdr:colOff>
      <xdr:row>96</xdr:row>
      <xdr:rowOff>170841</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15918</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30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76175</xdr:rowOff>
    </xdr:from>
    <xdr:to>
      <xdr:col>36</xdr:col>
      <xdr:colOff>165100</xdr:colOff>
      <xdr:row>97</xdr:row>
      <xdr:rowOff>6325</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5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22852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31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13367</xdr:rowOff>
    </xdr:from>
    <xdr:to>
      <xdr:col>55</xdr:col>
      <xdr:colOff>50800</xdr:colOff>
      <xdr:row>98</xdr:row>
      <xdr:rowOff>114967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81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99744</xdr:rowOff>
    </xdr:from>
    <xdr:ext cx="469744"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73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141021</xdr:rowOff>
    </xdr:from>
    <xdr:to>
      <xdr:col>50</xdr:col>
      <xdr:colOff>165100</xdr:colOff>
      <xdr:row>98</xdr:row>
      <xdr:rowOff>71171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77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62298</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86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16700</xdr:rowOff>
    </xdr:from>
    <xdr:to>
      <xdr:col>46</xdr:col>
      <xdr:colOff>38100</xdr:colOff>
      <xdr:row>98</xdr:row>
      <xdr:rowOff>118300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81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109427</xdr:rowOff>
    </xdr:from>
    <xdr:ext cx="469744"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515428" y="1691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22130</xdr:rowOff>
    </xdr:from>
    <xdr:to>
      <xdr:col>41</xdr:col>
      <xdr:colOff>101600</xdr:colOff>
      <xdr:row>98</xdr:row>
      <xdr:rowOff>123730</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82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114857</xdr:rowOff>
    </xdr:from>
    <xdr:ext cx="469744"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626428" y="16916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39294</xdr:rowOff>
    </xdr:from>
    <xdr:to>
      <xdr:col>36</xdr:col>
      <xdr:colOff>165100</xdr:colOff>
      <xdr:row>98</xdr:row>
      <xdr:rowOff>140894</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84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132021</xdr:rowOff>
    </xdr:from>
    <xdr:ext cx="469744"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37428" y="16934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129315</xdr:rowOff>
    </xdr:from>
    <xdr:to>
      <xdr:col>85</xdr:col>
      <xdr:colOff>126364</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272815"/>
          <a:ext cx="1269" cy="151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75992</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5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129315</xdr:rowOff>
    </xdr:from>
    <xdr:to>
      <xdr:col>86</xdr:col>
      <xdr:colOff>25400</xdr:colOff>
      <xdr:row>30</xdr:row>
      <xdr:rowOff>129315</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27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73210</xdr:rowOff>
    </xdr:from>
    <xdr:to>
      <xdr:col>85</xdr:col>
      <xdr:colOff>127000</xdr:colOff>
      <xdr:row>39</xdr:row>
      <xdr:rowOff>93849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759760"/>
          <a:ext cx="838200" cy="2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158183</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501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135306</xdr:rowOff>
    </xdr:from>
    <xdr:to>
      <xdr:col>85</xdr:col>
      <xdr:colOff>177800</xdr:colOff>
      <xdr:row>39</xdr:row>
      <xdr:rowOff>65456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6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73210</xdr:rowOff>
    </xdr:from>
    <xdr:to>
      <xdr:col>81</xdr:col>
      <xdr:colOff>50800</xdr:colOff>
      <xdr:row>39</xdr:row>
      <xdr:rowOff>86175</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4592300" y="6759760"/>
          <a:ext cx="889000" cy="1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149512</xdr:rowOff>
    </xdr:from>
    <xdr:to>
      <xdr:col>81</xdr:col>
      <xdr:colOff>101600</xdr:colOff>
      <xdr:row>39</xdr:row>
      <xdr:rowOff>79662</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66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96189</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43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86175</xdr:rowOff>
    </xdr:from>
    <xdr:to>
      <xdr:col>76</xdr:col>
      <xdr:colOff>114300</xdr:colOff>
      <xdr:row>39</xdr:row>
      <xdr:rowOff>98878</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3703300" y="6772725"/>
          <a:ext cx="889000" cy="1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3044</xdr:rowOff>
    </xdr:from>
    <xdr:to>
      <xdr:col>76</xdr:col>
      <xdr:colOff>165100</xdr:colOff>
      <xdr:row>39</xdr:row>
      <xdr:rowOff>104644</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121171</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46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3436</xdr:rowOff>
    </xdr:from>
    <xdr:to>
      <xdr:col>72</xdr:col>
      <xdr:colOff>38100</xdr:colOff>
      <xdr:row>39</xdr:row>
      <xdr:rowOff>105036</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121563</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46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14507</xdr:rowOff>
    </xdr:from>
    <xdr:to>
      <xdr:col>67</xdr:col>
      <xdr:colOff>101600</xdr:colOff>
      <xdr:row>39</xdr:row>
      <xdr:rowOff>116107</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132634</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43049</xdr:rowOff>
    </xdr:from>
    <xdr:to>
      <xdr:col>85</xdr:col>
      <xdr:colOff>177800</xdr:colOff>
      <xdr:row>39</xdr:row>
      <xdr:rowOff>144649</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72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129426</xdr:rowOff>
    </xdr:from>
    <xdr:ext cx="378565"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644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22410</xdr:rowOff>
    </xdr:from>
    <xdr:to>
      <xdr:col>81</xdr:col>
      <xdr:colOff>101600</xdr:colOff>
      <xdr:row>39</xdr:row>
      <xdr:rowOff>124010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7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115137</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92017" y="6801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35375</xdr:rowOff>
    </xdr:from>
    <xdr:to>
      <xdr:col>76</xdr:col>
      <xdr:colOff>165100</xdr:colOff>
      <xdr:row>39</xdr:row>
      <xdr:rowOff>136975</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7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128102</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03017" y="6814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161417</xdr:rowOff>
    </xdr:from>
    <xdr:to>
      <xdr:col>85</xdr:col>
      <xdr:colOff>126364</xdr:colOff>
      <xdr:row>78</xdr:row>
      <xdr:rowOff>129099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2162917"/>
          <a:ext cx="1269" cy="133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132926</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50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129099</xdr:rowOff>
    </xdr:from>
    <xdr:to>
      <xdr:col>86</xdr:col>
      <xdr:colOff>25400</xdr:colOff>
      <xdr:row>78</xdr:row>
      <xdr:rowOff>129099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50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108094</xdr:rowOff>
    </xdr:from>
    <xdr:ext cx="534377"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193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161417</xdr:rowOff>
    </xdr:from>
    <xdr:to>
      <xdr:col>86</xdr:col>
      <xdr:colOff>25400</xdr:colOff>
      <xdr:row>70</xdr:row>
      <xdr:rowOff>161417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21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95638</xdr:rowOff>
    </xdr:from>
    <xdr:to>
      <xdr:col>85</xdr:col>
      <xdr:colOff>127000</xdr:colOff>
      <xdr:row>76</xdr:row>
      <xdr:rowOff>127012</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5481300" y="13125838"/>
          <a:ext cx="838200" cy="3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14308</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2701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162881</xdr:rowOff>
    </xdr:from>
    <xdr:to>
      <xdr:col>85</xdr:col>
      <xdr:colOff>177800</xdr:colOff>
      <xdr:row>75</xdr:row>
      <xdr:rowOff>93031</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127012</xdr:rowOff>
    </xdr:from>
    <xdr:to>
      <xdr:col>81</xdr:col>
      <xdr:colOff>50800</xdr:colOff>
      <xdr:row>76</xdr:row>
      <xdr:rowOff>132214</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4592300" y="13157212"/>
          <a:ext cx="889000" cy="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145964</xdr:rowOff>
    </xdr:from>
    <xdr:to>
      <xdr:col>81</xdr:col>
      <xdr:colOff>101600</xdr:colOff>
      <xdr:row>75</xdr:row>
      <xdr:rowOff>76114</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92641</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60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132214</xdr:rowOff>
    </xdr:from>
    <xdr:to>
      <xdr:col>76</xdr:col>
      <xdr:colOff>114300</xdr:colOff>
      <xdr:row>77</xdr:row>
      <xdr:rowOff>18914</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3703300" y="13162414"/>
          <a:ext cx="889000" cy="5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144793</xdr:rowOff>
    </xdr:from>
    <xdr:to>
      <xdr:col>76</xdr:col>
      <xdr:colOff>165100</xdr:colOff>
      <xdr:row>75</xdr:row>
      <xdr:rowOff>74943</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91470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60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18914</xdr:rowOff>
    </xdr:from>
    <xdr:to>
      <xdr:col>71</xdr:col>
      <xdr:colOff>177800</xdr:colOff>
      <xdr:row>77</xdr:row>
      <xdr:rowOff>51460</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flipV="1">
          <a:off x="12814300" y="13220564"/>
          <a:ext cx="889000" cy="3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134048</xdr:rowOff>
    </xdr:from>
    <xdr:to>
      <xdr:col>72</xdr:col>
      <xdr:colOff>38100</xdr:colOff>
      <xdr:row>75</xdr:row>
      <xdr:rowOff>64198</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28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80725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5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129162</xdr:rowOff>
    </xdr:from>
    <xdr:to>
      <xdr:col>67</xdr:col>
      <xdr:colOff>101600</xdr:colOff>
      <xdr:row>75</xdr:row>
      <xdr:rowOff>59312</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28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75839</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59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44838</xdr:rowOff>
    </xdr:from>
    <xdr:to>
      <xdr:col>85</xdr:col>
      <xdr:colOff>177800</xdr:colOff>
      <xdr:row>76</xdr:row>
      <xdr:rowOff>146438</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307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23265</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305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76212</xdr:rowOff>
    </xdr:from>
    <xdr:to>
      <xdr:col>81</xdr:col>
      <xdr:colOff>101600</xdr:colOff>
      <xdr:row>77</xdr:row>
      <xdr:rowOff>6362</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310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168939</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319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81414</xdr:rowOff>
    </xdr:from>
    <xdr:to>
      <xdr:col>76</xdr:col>
      <xdr:colOff>165100</xdr:colOff>
      <xdr:row>77</xdr:row>
      <xdr:rowOff>11564</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311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2691</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320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139564</xdr:rowOff>
    </xdr:from>
    <xdr:to>
      <xdr:col>72</xdr:col>
      <xdr:colOff>38100</xdr:colOff>
      <xdr:row>77</xdr:row>
      <xdr:rowOff>69714</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316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60841</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326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660</xdr:rowOff>
    </xdr:from>
    <xdr:to>
      <xdr:col>67</xdr:col>
      <xdr:colOff>101600</xdr:colOff>
      <xdr:row>77</xdr:row>
      <xdr:rowOff>102260</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320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93387</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329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166629</xdr:rowOff>
    </xdr:from>
    <xdr:to>
      <xdr:col>85</xdr:col>
      <xdr:colOff>126364</xdr:colOff>
      <xdr:row>98</xdr:row>
      <xdr:rowOff>131425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597129"/>
          <a:ext cx="1269" cy="1336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135252</xdr:rowOff>
    </xdr:from>
    <xdr:ext cx="378565"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693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131425</xdr:rowOff>
    </xdr:from>
    <xdr:to>
      <xdr:col>86</xdr:col>
      <xdr:colOff>25400</xdr:colOff>
      <xdr:row>98</xdr:row>
      <xdr:rowOff>131425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693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113306</xdr:rowOff>
    </xdr:from>
    <xdr:ext cx="534377"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37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166629</xdr:rowOff>
    </xdr:from>
    <xdr:to>
      <xdr:col>86</xdr:col>
      <xdr:colOff>25400</xdr:colOff>
      <xdr:row>90</xdr:row>
      <xdr:rowOff>166629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597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68148</xdr:rowOff>
    </xdr:from>
    <xdr:to>
      <xdr:col>85</xdr:col>
      <xdr:colOff>127000</xdr:colOff>
      <xdr:row>98</xdr:row>
      <xdr:rowOff>118166</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5481300" y="16870248"/>
          <a:ext cx="838200" cy="50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5797</xdr:rowOff>
    </xdr:from>
    <xdr:ext cx="469744"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464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154370</xdr:rowOff>
    </xdr:from>
    <xdr:to>
      <xdr:col>85</xdr:col>
      <xdr:colOff>177800</xdr:colOff>
      <xdr:row>97</xdr:row>
      <xdr:rowOff>84520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61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68148</xdr:rowOff>
    </xdr:from>
    <xdr:to>
      <xdr:col>81</xdr:col>
      <xdr:colOff>50800</xdr:colOff>
      <xdr:row>98</xdr:row>
      <xdr:rowOff>90460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870248"/>
          <a:ext cx="889000" cy="2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161412</xdr:rowOff>
    </xdr:from>
    <xdr:to>
      <xdr:col>81</xdr:col>
      <xdr:colOff>101600</xdr:colOff>
      <xdr:row>97</xdr:row>
      <xdr:rowOff>91562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108089</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46428" y="1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65680</xdr:rowOff>
    </xdr:from>
    <xdr:to>
      <xdr:col>76</xdr:col>
      <xdr:colOff>114300</xdr:colOff>
      <xdr:row>98</xdr:row>
      <xdr:rowOff>90460</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3703300" y="16867780"/>
          <a:ext cx="889000" cy="2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2673</xdr:rowOff>
    </xdr:from>
    <xdr:to>
      <xdr:col>76</xdr:col>
      <xdr:colOff>165100</xdr:colOff>
      <xdr:row>97</xdr:row>
      <xdr:rowOff>104273</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120800</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57428" y="1640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65680</xdr:rowOff>
    </xdr:from>
    <xdr:to>
      <xdr:col>71</xdr:col>
      <xdr:colOff>177800</xdr:colOff>
      <xdr:row>98</xdr:row>
      <xdr:rowOff>114554</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2814300" y="16867780"/>
          <a:ext cx="889000" cy="4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139740</xdr:rowOff>
    </xdr:from>
    <xdr:to>
      <xdr:col>72</xdr:col>
      <xdr:colOff>38100</xdr:colOff>
      <xdr:row>97</xdr:row>
      <xdr:rowOff>69890</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86417</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68428" y="163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121362</xdr:rowOff>
    </xdr:from>
    <xdr:to>
      <xdr:col>67</xdr:col>
      <xdr:colOff>101600</xdr:colOff>
      <xdr:row>97</xdr:row>
      <xdr:rowOff>51512</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68039</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79428"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67366</xdr:rowOff>
    </xdr:from>
    <xdr:to>
      <xdr:col>85</xdr:col>
      <xdr:colOff>177800</xdr:colOff>
      <xdr:row>98</xdr:row>
      <xdr:rowOff>168966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86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153743</xdr:rowOff>
    </xdr:from>
    <xdr:ext cx="378565"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784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17348</xdr:rowOff>
    </xdr:from>
    <xdr:to>
      <xdr:col>81</xdr:col>
      <xdr:colOff>101600</xdr:colOff>
      <xdr:row>98</xdr:row>
      <xdr:rowOff>118948</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81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110075</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46428" y="1691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39660</xdr:rowOff>
    </xdr:from>
    <xdr:to>
      <xdr:col>76</xdr:col>
      <xdr:colOff>165100</xdr:colOff>
      <xdr:row>98</xdr:row>
      <xdr:rowOff>141260</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84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132387</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57428" y="1693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14880</xdr:rowOff>
    </xdr:from>
    <xdr:to>
      <xdr:col>72</xdr:col>
      <xdr:colOff>38100</xdr:colOff>
      <xdr:row>98</xdr:row>
      <xdr:rowOff>116480</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8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107607</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68428" y="16909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63754</xdr:rowOff>
    </xdr:from>
    <xdr:to>
      <xdr:col>67</xdr:col>
      <xdr:colOff>101600</xdr:colOff>
      <xdr:row>98</xdr:row>
      <xdr:rowOff>165354</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86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98</xdr:row>
      <xdr:rowOff>156481</xdr:rowOff>
    </xdr:from>
    <xdr:ext cx="378565"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625017" y="16958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a:extLst>
            <a:ext uri="{FF2B5EF4-FFF2-40B4-BE49-F238E27FC236}">
              <a16:creationId xmlns:a16="http://schemas.microsoft.com/office/drawing/2014/main" id="{00000000-0008-0000-06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134874</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2159595" y="5449824"/>
          <a:ext cx="1269" cy="1281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a:extLst>
            <a:ext uri="{FF2B5EF4-FFF2-40B4-BE49-F238E27FC236}">
              <a16:creationId xmlns:a16="http://schemas.microsoft.com/office/drawing/2014/main" id="{00000000-0008-0000-0600-0000E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81551</xdr:rowOff>
    </xdr:from>
    <xdr:ext cx="534377" cy="259045"/>
    <xdr:sp macro="" textlink="">
      <xdr:nvSpPr>
        <xdr:cNvPr id="746" name="投資及び出資金最大値テキスト">
          <a:extLst>
            <a:ext uri="{FF2B5EF4-FFF2-40B4-BE49-F238E27FC236}">
              <a16:creationId xmlns:a16="http://schemas.microsoft.com/office/drawing/2014/main" id="{00000000-0008-0000-0600-0000EA020000}"/>
            </a:ext>
          </a:extLst>
        </xdr:cNvPr>
        <xdr:cNvSpPr txBox="1"/>
      </xdr:nvSpPr>
      <xdr:spPr>
        <a:xfrm>
          <a:off x="22212300" y="522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134874</xdr:rowOff>
    </xdr:from>
    <xdr:to>
      <xdr:col>116</xdr:col>
      <xdr:colOff>152400</xdr:colOff>
      <xdr:row>31</xdr:row>
      <xdr:rowOff>134874</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544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98950</xdr:rowOff>
    </xdr:from>
    <xdr:ext cx="469744" cy="259045"/>
    <xdr:sp macro="" textlink="">
      <xdr:nvSpPr>
        <xdr:cNvPr id="749" name="投資及び出資金平均値テキスト">
          <a:extLst>
            <a:ext uri="{FF2B5EF4-FFF2-40B4-BE49-F238E27FC236}">
              <a16:creationId xmlns:a16="http://schemas.microsoft.com/office/drawing/2014/main" id="{00000000-0008-0000-0600-0000ED020000}"/>
            </a:ext>
          </a:extLst>
        </xdr:cNvPr>
        <xdr:cNvSpPr txBox="1"/>
      </xdr:nvSpPr>
      <xdr:spPr>
        <a:xfrm>
          <a:off x="22212300" y="6271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76073</xdr:rowOff>
    </xdr:from>
    <xdr:to>
      <xdr:col>116</xdr:col>
      <xdr:colOff>114300</xdr:colOff>
      <xdr:row>38</xdr:row>
      <xdr:rowOff>6223</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2110700" y="64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72263</xdr:rowOff>
    </xdr:from>
    <xdr:to>
      <xdr:col>112</xdr:col>
      <xdr:colOff>38100</xdr:colOff>
      <xdr:row>38</xdr:row>
      <xdr:rowOff>2413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1272500" y="641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18940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88428" y="619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90424</xdr:rowOff>
    </xdr:from>
    <xdr:to>
      <xdr:col>107</xdr:col>
      <xdr:colOff>101600</xdr:colOff>
      <xdr:row>38</xdr:row>
      <xdr:rowOff>20574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03835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37101</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209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94107</xdr:rowOff>
    </xdr:from>
    <xdr:to>
      <xdr:col>102</xdr:col>
      <xdr:colOff>165100</xdr:colOff>
      <xdr:row>38</xdr:row>
      <xdr:rowOff>24257</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9494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40784</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21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103378</xdr:rowOff>
    </xdr:from>
    <xdr:to>
      <xdr:col>98</xdr:col>
      <xdr:colOff>38100</xdr:colOff>
      <xdr:row>38</xdr:row>
      <xdr:rowOff>33528</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86055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50055</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622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投資及び出資金該当値テキスト">
          <a:extLst>
            <a:ext uri="{FF2B5EF4-FFF2-40B4-BE49-F238E27FC236}">
              <a16:creationId xmlns:a16="http://schemas.microsoft.com/office/drawing/2014/main" id="{00000000-0008-0000-0600-000000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a:extLst>
            <a:ext uri="{FF2B5EF4-FFF2-40B4-BE49-F238E27FC236}">
              <a16:creationId xmlns:a16="http://schemas.microsoft.com/office/drawing/2014/main" id="{00000000-0008-0000-06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114554</xdr:rowOff>
    </xdr:from>
    <xdr:to>
      <xdr:col>116</xdr:col>
      <xdr:colOff>62864</xdr:colOff>
      <xdr:row>59</xdr:row>
      <xdr:rowOff>42049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2159595" y="8687054"/>
          <a:ext cx="1269" cy="14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45876</xdr:rowOff>
    </xdr:from>
    <xdr:ext cx="313932" cy="259045"/>
    <xdr:sp macro="" textlink="">
      <xdr:nvSpPr>
        <xdr:cNvPr id="801" name="貸付金最小値テキスト">
          <a:extLst>
            <a:ext uri="{FF2B5EF4-FFF2-40B4-BE49-F238E27FC236}">
              <a16:creationId xmlns:a16="http://schemas.microsoft.com/office/drawing/2014/main" id="{00000000-0008-0000-0600-000021030000}"/>
            </a:ext>
          </a:extLst>
        </xdr:cNvPr>
        <xdr:cNvSpPr txBox="1"/>
      </xdr:nvSpPr>
      <xdr:spPr>
        <a:xfrm>
          <a:off x="22212300" y="101614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42049</xdr:rowOff>
    </xdr:from>
    <xdr:to>
      <xdr:col>116</xdr:col>
      <xdr:colOff>152400</xdr:colOff>
      <xdr:row>59</xdr:row>
      <xdr:rowOff>42049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1015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61231</xdr:rowOff>
    </xdr:from>
    <xdr:ext cx="534377" cy="259045"/>
    <xdr:sp macro="" textlink="">
      <xdr:nvSpPr>
        <xdr:cNvPr id="803" name="貸付金最大値テキスト">
          <a:extLst>
            <a:ext uri="{FF2B5EF4-FFF2-40B4-BE49-F238E27FC236}">
              <a16:creationId xmlns:a16="http://schemas.microsoft.com/office/drawing/2014/main" id="{00000000-0008-0000-0600-000023030000}"/>
            </a:ext>
          </a:extLst>
        </xdr:cNvPr>
        <xdr:cNvSpPr txBox="1"/>
      </xdr:nvSpPr>
      <xdr:spPr>
        <a:xfrm>
          <a:off x="22212300" y="846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114554</xdr:rowOff>
    </xdr:from>
    <xdr:to>
      <xdr:col>116</xdr:col>
      <xdr:colOff>152400</xdr:colOff>
      <xdr:row>50</xdr:row>
      <xdr:rowOff>114554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2072600" y="868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129984</xdr:rowOff>
    </xdr:from>
    <xdr:to>
      <xdr:col>116</xdr:col>
      <xdr:colOff>63500</xdr:colOff>
      <xdr:row>59</xdr:row>
      <xdr:rowOff>21971</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1323300" y="10074084"/>
          <a:ext cx="838200" cy="6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117797</xdr:rowOff>
    </xdr:from>
    <xdr:ext cx="469744" cy="259045"/>
    <xdr:sp macro="" textlink="">
      <xdr:nvSpPr>
        <xdr:cNvPr id="806" name="貸付金平均値テキスト">
          <a:extLst>
            <a:ext uri="{FF2B5EF4-FFF2-40B4-BE49-F238E27FC236}">
              <a16:creationId xmlns:a16="http://schemas.microsoft.com/office/drawing/2014/main" id="{00000000-0008-0000-0600-000026030000}"/>
            </a:ext>
          </a:extLst>
        </xdr:cNvPr>
        <xdr:cNvSpPr txBox="1"/>
      </xdr:nvSpPr>
      <xdr:spPr>
        <a:xfrm>
          <a:off x="22212300" y="9718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94920</xdr:rowOff>
    </xdr:from>
    <xdr:to>
      <xdr:col>116</xdr:col>
      <xdr:colOff>114300</xdr:colOff>
      <xdr:row>58</xdr:row>
      <xdr:rowOff>25070</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2110700" y="986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126174</xdr:rowOff>
    </xdr:from>
    <xdr:to>
      <xdr:col>111</xdr:col>
      <xdr:colOff>177800</xdr:colOff>
      <xdr:row>58</xdr:row>
      <xdr:rowOff>129984</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0434300" y="10070274"/>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81470</xdr:rowOff>
    </xdr:from>
    <xdr:to>
      <xdr:col>112</xdr:col>
      <xdr:colOff>38100</xdr:colOff>
      <xdr:row>58</xdr:row>
      <xdr:rowOff>11620</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1272500" y="985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28147</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9629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113335</xdr:rowOff>
    </xdr:from>
    <xdr:to>
      <xdr:col>107</xdr:col>
      <xdr:colOff>50800</xdr:colOff>
      <xdr:row>58</xdr:row>
      <xdr:rowOff>126174</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9545300" y="10057435"/>
          <a:ext cx="889000" cy="1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65545</xdr:rowOff>
    </xdr:from>
    <xdr:to>
      <xdr:col>107</xdr:col>
      <xdr:colOff>101600</xdr:colOff>
      <xdr:row>57</xdr:row>
      <xdr:rowOff>167145</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0383500" y="98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12222</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61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96151</xdr:rowOff>
    </xdr:from>
    <xdr:to>
      <xdr:col>102</xdr:col>
      <xdr:colOff>114300</xdr:colOff>
      <xdr:row>58</xdr:row>
      <xdr:rowOff>113335</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656300" y="10040251"/>
          <a:ext cx="889000" cy="1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36246</xdr:rowOff>
    </xdr:from>
    <xdr:to>
      <xdr:col>102</xdr:col>
      <xdr:colOff>165100</xdr:colOff>
      <xdr:row>57</xdr:row>
      <xdr:rowOff>137846</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9494500" y="980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154373</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58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34074</xdr:rowOff>
    </xdr:from>
    <xdr:to>
      <xdr:col>98</xdr:col>
      <xdr:colOff>38100</xdr:colOff>
      <xdr:row>57</xdr:row>
      <xdr:rowOff>135674</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18605500" y="980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152201</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58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142621</xdr:rowOff>
    </xdr:from>
    <xdr:to>
      <xdr:col>116</xdr:col>
      <xdr:colOff>114300</xdr:colOff>
      <xdr:row>59</xdr:row>
      <xdr:rowOff>72771</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2110700" y="1008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57548</xdr:rowOff>
    </xdr:from>
    <xdr:ext cx="378565" cy="259045"/>
    <xdr:sp macro="" textlink="">
      <xdr:nvSpPr>
        <xdr:cNvPr id="825" name="貸付金該当値テキスト">
          <a:extLst>
            <a:ext uri="{FF2B5EF4-FFF2-40B4-BE49-F238E27FC236}">
              <a16:creationId xmlns:a16="http://schemas.microsoft.com/office/drawing/2014/main" id="{00000000-0008-0000-0600-000039030000}"/>
            </a:ext>
          </a:extLst>
        </xdr:cNvPr>
        <xdr:cNvSpPr txBox="1"/>
      </xdr:nvSpPr>
      <xdr:spPr>
        <a:xfrm>
          <a:off x="22212300" y="10001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79184</xdr:rowOff>
    </xdr:from>
    <xdr:to>
      <xdr:col>112</xdr:col>
      <xdr:colOff>38100</xdr:colOff>
      <xdr:row>59</xdr:row>
      <xdr:rowOff>9334</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1272500" y="1002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461</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1088428" y="10116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75374</xdr:rowOff>
    </xdr:from>
    <xdr:to>
      <xdr:col>107</xdr:col>
      <xdr:colOff>101600</xdr:colOff>
      <xdr:row>59</xdr:row>
      <xdr:rowOff>5524</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0383500" y="1001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168101</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0199428" y="1011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62535</xdr:rowOff>
    </xdr:from>
    <xdr:to>
      <xdr:col>102</xdr:col>
      <xdr:colOff>165100</xdr:colOff>
      <xdr:row>58</xdr:row>
      <xdr:rowOff>164135</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9494500" y="100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155262</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9310428" y="10099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45351</xdr:rowOff>
    </xdr:from>
    <xdr:to>
      <xdr:col>98</xdr:col>
      <xdr:colOff>38100</xdr:colOff>
      <xdr:row>58</xdr:row>
      <xdr:rowOff>146951</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18605500" y="998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138078</xdr:rowOff>
    </xdr:from>
    <xdr:ext cx="469744"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421428" y="1008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42407</xdr:rowOff>
    </xdr:from>
    <xdr:to>
      <xdr:col>116</xdr:col>
      <xdr:colOff>62864</xdr:colOff>
      <xdr:row>78</xdr:row>
      <xdr:rowOff>50867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043907"/>
          <a:ext cx="1269" cy="138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54694</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42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50867</xdr:rowOff>
    </xdr:from>
    <xdr:to>
      <xdr:col>116</xdr:col>
      <xdr:colOff>152400</xdr:colOff>
      <xdr:row>78</xdr:row>
      <xdr:rowOff>50867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423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160534</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81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42407</xdr:rowOff>
    </xdr:from>
    <xdr:to>
      <xdr:col>116</xdr:col>
      <xdr:colOff>152400</xdr:colOff>
      <xdr:row>70</xdr:row>
      <xdr:rowOff>42407</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04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96448</xdr:rowOff>
    </xdr:from>
    <xdr:to>
      <xdr:col>116</xdr:col>
      <xdr:colOff>63500</xdr:colOff>
      <xdr:row>76</xdr:row>
      <xdr:rowOff>149301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1323300" y="13126648"/>
          <a:ext cx="838200" cy="5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65097</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580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42220</xdr:rowOff>
    </xdr:from>
    <xdr:to>
      <xdr:col>116</xdr:col>
      <xdr:colOff>114300</xdr:colOff>
      <xdr:row>74</xdr:row>
      <xdr:rowOff>143820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7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96448</xdr:rowOff>
    </xdr:from>
    <xdr:to>
      <xdr:col>111</xdr:col>
      <xdr:colOff>177800</xdr:colOff>
      <xdr:row>78</xdr:row>
      <xdr:rowOff>24623</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3126648"/>
          <a:ext cx="889000" cy="27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59227</xdr:rowOff>
    </xdr:from>
    <xdr:to>
      <xdr:col>112</xdr:col>
      <xdr:colOff>38100</xdr:colOff>
      <xdr:row>74</xdr:row>
      <xdr:rowOff>160827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74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5904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52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127172</xdr:rowOff>
    </xdr:from>
    <xdr:to>
      <xdr:col>107</xdr:col>
      <xdr:colOff>50800</xdr:colOff>
      <xdr:row>78</xdr:row>
      <xdr:rowOff>24623</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9545300" y="13157372"/>
          <a:ext cx="889000" cy="24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21829</xdr:rowOff>
    </xdr:from>
    <xdr:to>
      <xdr:col>107</xdr:col>
      <xdr:colOff>101600</xdr:colOff>
      <xdr:row>74</xdr:row>
      <xdr:rowOff>123429</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7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139956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48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127172</xdr:rowOff>
    </xdr:from>
    <xdr:to>
      <xdr:col>102</xdr:col>
      <xdr:colOff>114300</xdr:colOff>
      <xdr:row>77</xdr:row>
      <xdr:rowOff>54707</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3157372"/>
          <a:ext cx="889000" cy="9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31155</xdr:rowOff>
    </xdr:from>
    <xdr:to>
      <xdr:col>102</xdr:col>
      <xdr:colOff>165100</xdr:colOff>
      <xdr:row>74</xdr:row>
      <xdr:rowOff>132755</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71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149282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49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37557</xdr:rowOff>
    </xdr:from>
    <xdr:to>
      <xdr:col>98</xdr:col>
      <xdr:colOff>38100</xdr:colOff>
      <xdr:row>74</xdr:row>
      <xdr:rowOff>139157</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72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155684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50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98501</xdr:rowOff>
    </xdr:from>
    <xdr:to>
      <xdr:col>116</xdr:col>
      <xdr:colOff>114300</xdr:colOff>
      <xdr:row>77</xdr:row>
      <xdr:rowOff>28651</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12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76928</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310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45648</xdr:rowOff>
    </xdr:from>
    <xdr:to>
      <xdr:col>112</xdr:col>
      <xdr:colOff>38100</xdr:colOff>
      <xdr:row>76</xdr:row>
      <xdr:rowOff>147248</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0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138375</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316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145273</xdr:rowOff>
    </xdr:from>
    <xdr:to>
      <xdr:col>107</xdr:col>
      <xdr:colOff>101600</xdr:colOff>
      <xdr:row>78</xdr:row>
      <xdr:rowOff>75423</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34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66550</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343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76372</xdr:rowOff>
    </xdr:from>
    <xdr:to>
      <xdr:col>102</xdr:col>
      <xdr:colOff>165100</xdr:colOff>
      <xdr:row>77</xdr:row>
      <xdr:rowOff>6522</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10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169099</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19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3907</xdr:rowOff>
    </xdr:from>
    <xdr:to>
      <xdr:col>98</xdr:col>
      <xdr:colOff>38100</xdr:colOff>
      <xdr:row>77</xdr:row>
      <xdr:rowOff>105507</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320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96634</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29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昨年度回答</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数字及び字句修正</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主な構成項目である人件費については、住民１人当たり</a:t>
          </a:r>
          <a:r>
            <a:rPr kumimoji="1" lang="en-US" altLang="ja-JP" sz="1300">
              <a:latin typeface="ＭＳ Ｐゴシック" panose="020B0600070205080204" pitchFamily="50" charset="-128"/>
              <a:ea typeface="ＭＳ Ｐゴシック" panose="020B0600070205080204" pitchFamily="50" charset="-128"/>
            </a:rPr>
            <a:t>52,075</a:t>
          </a:r>
          <a:r>
            <a:rPr kumimoji="1" lang="ja-JP" altLang="en-US" sz="1300">
              <a:latin typeface="ＭＳ Ｐゴシック" panose="020B0600070205080204" pitchFamily="50" charset="-128"/>
              <a:ea typeface="ＭＳ Ｐゴシック" panose="020B0600070205080204" pitchFamily="50" charset="-128"/>
            </a:rPr>
            <a:t>円となっており、前年度と比較すると</a:t>
          </a:r>
          <a:r>
            <a:rPr kumimoji="1" lang="en-US" altLang="ja-JP" sz="1300">
              <a:latin typeface="ＭＳ Ｐゴシック" panose="020B0600070205080204" pitchFamily="50" charset="-128"/>
              <a:ea typeface="ＭＳ Ｐゴシック" panose="020B0600070205080204" pitchFamily="50" charset="-128"/>
            </a:rPr>
            <a:t>1,145</a:t>
          </a:r>
          <a:r>
            <a:rPr kumimoji="1" lang="ja-JP" altLang="en-US" sz="1300">
              <a:latin typeface="ＭＳ Ｐゴシック" panose="020B0600070205080204" pitchFamily="50" charset="-128"/>
              <a:ea typeface="ＭＳ Ｐゴシック" panose="020B0600070205080204" pitchFamily="50" charset="-128"/>
            </a:rPr>
            <a:t>円の増となっており、今後、行政サービスの提供方法の見直しに応じた職員数の縮減に努め、抑制を図る。</a:t>
          </a:r>
        </a:p>
        <a:p>
          <a:r>
            <a:rPr kumimoji="1" lang="ja-JP" altLang="en-US" sz="1300">
              <a:latin typeface="ＭＳ Ｐゴシック" panose="020B0600070205080204" pitchFamily="50" charset="-128"/>
              <a:ea typeface="ＭＳ Ｐゴシック" panose="020B0600070205080204" pitchFamily="50" charset="-128"/>
            </a:rPr>
            <a:t>扶助費については、住民１人当たり</a:t>
          </a:r>
          <a:r>
            <a:rPr kumimoji="1" lang="en-US" altLang="ja-JP" sz="1300">
              <a:latin typeface="ＭＳ Ｐゴシック" panose="020B0600070205080204" pitchFamily="50" charset="-128"/>
              <a:ea typeface="ＭＳ Ｐゴシック" panose="020B0600070205080204" pitchFamily="50" charset="-128"/>
            </a:rPr>
            <a:t>90,666</a:t>
          </a:r>
          <a:r>
            <a:rPr kumimoji="1" lang="ja-JP" altLang="en-US" sz="1300">
              <a:latin typeface="ＭＳ Ｐゴシック" panose="020B0600070205080204" pitchFamily="50" charset="-128"/>
              <a:ea typeface="ＭＳ Ｐゴシック" panose="020B0600070205080204" pitchFamily="50" charset="-128"/>
            </a:rPr>
            <a:t>円となっており、引き続き増加傾向にあることから、市単独事業や国や県の水準を上回って実施している事業について、見直しを行っていく必要がある。</a:t>
          </a:r>
        </a:p>
        <a:p>
          <a:r>
            <a:rPr kumimoji="1" lang="ja-JP" altLang="en-US" sz="1300">
              <a:latin typeface="ＭＳ Ｐゴシック" panose="020B0600070205080204" pitchFamily="50" charset="-128"/>
              <a:ea typeface="ＭＳ Ｐゴシック" panose="020B0600070205080204" pitchFamily="50" charset="-128"/>
            </a:rPr>
            <a:t>普通建設事業費については、住民１人当たり</a:t>
          </a:r>
          <a:r>
            <a:rPr kumimoji="1" lang="en-US" altLang="ja-JP" sz="1300">
              <a:latin typeface="ＭＳ Ｐゴシック" panose="020B0600070205080204" pitchFamily="50" charset="-128"/>
              <a:ea typeface="ＭＳ Ｐゴシック" panose="020B0600070205080204" pitchFamily="50" charset="-128"/>
            </a:rPr>
            <a:t>23,264</a:t>
          </a:r>
          <a:r>
            <a:rPr kumimoji="1" lang="ja-JP" altLang="en-US" sz="1300">
              <a:latin typeface="ＭＳ Ｐゴシック" panose="020B0600070205080204" pitchFamily="50" charset="-128"/>
              <a:ea typeface="ＭＳ Ｐゴシック" panose="020B0600070205080204" pitchFamily="50" charset="-128"/>
            </a:rPr>
            <a:t>円となっており、前年度に引続き大きく減少している。その主な要因としては、小中学校の普通教室空調設備整備等の大規模事業の完了に伴う減によるものである。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353,301
344,502
109.13
112,570,261
109,094,781
3,299,933
64,006,993
100,526,746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68.9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38</xdr:row>
      <xdr:rowOff>7112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67020"/>
          <a:ext cx="1270" cy="115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10939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2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7112</xdr:rowOff>
    </xdr:from>
    <xdr:to>
      <xdr:col>24</xdr:col>
      <xdr:colOff>152400</xdr:colOff>
      <xdr:row>38</xdr:row>
      <xdr:rowOff>7112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2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125984</xdr:rowOff>
    </xdr:from>
    <xdr:to>
      <xdr:col>24</xdr:col>
      <xdr:colOff>63500</xdr:colOff>
      <xdr:row>35</xdr:row>
      <xdr:rowOff>135128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2673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43959</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73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21082</xdr:rowOff>
    </xdr:from>
    <xdr:to>
      <xdr:col>24</xdr:col>
      <xdr:colOff>114300</xdr:colOff>
      <xdr:row>35</xdr:row>
      <xdr:rowOff>122682</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84836</xdr:rowOff>
    </xdr:from>
    <xdr:to>
      <xdr:col>19</xdr:col>
      <xdr:colOff>177800</xdr:colOff>
      <xdr:row>35</xdr:row>
      <xdr:rowOff>135128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8558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29464</xdr:rowOff>
    </xdr:from>
    <xdr:to>
      <xdr:col>20</xdr:col>
      <xdr:colOff>38100</xdr:colOff>
      <xdr:row>35</xdr:row>
      <xdr:rowOff>131064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147591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84836</xdr:rowOff>
    </xdr:from>
    <xdr:to>
      <xdr:col>15</xdr:col>
      <xdr:colOff>50800</xdr:colOff>
      <xdr:row>35</xdr:row>
      <xdr:rowOff>103886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85586"/>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25654</xdr:rowOff>
    </xdr:from>
    <xdr:to>
      <xdr:col>15</xdr:col>
      <xdr:colOff>101600</xdr:colOff>
      <xdr:row>35</xdr:row>
      <xdr:rowOff>127254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143781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156464</xdr:rowOff>
    </xdr:from>
    <xdr:to>
      <xdr:col>10</xdr:col>
      <xdr:colOff>114300</xdr:colOff>
      <xdr:row>35</xdr:row>
      <xdr:rowOff>103886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8576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143781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101092</xdr:rowOff>
    </xdr:from>
    <xdr:to>
      <xdr:col>6</xdr:col>
      <xdr:colOff>38100</xdr:colOff>
      <xdr:row>35</xdr:row>
      <xdr:rowOff>31242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3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47769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05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75184</xdr:rowOff>
    </xdr:from>
    <xdr:to>
      <xdr:col>24</xdr:col>
      <xdr:colOff>114300</xdr:colOff>
      <xdr:row>36</xdr:row>
      <xdr:rowOff>5334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53611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5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84328</xdr:rowOff>
    </xdr:from>
    <xdr:to>
      <xdr:col>20</xdr:col>
      <xdr:colOff>38100</xdr:colOff>
      <xdr:row>36</xdr:row>
      <xdr:rowOff>14478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8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5605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7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34036</xdr:rowOff>
    </xdr:from>
    <xdr:to>
      <xdr:col>15</xdr:col>
      <xdr:colOff>101600</xdr:colOff>
      <xdr:row>35</xdr:row>
      <xdr:rowOff>135636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3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126763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53086</xdr:rowOff>
    </xdr:from>
    <xdr:to>
      <xdr:col>10</xdr:col>
      <xdr:colOff>165100</xdr:colOff>
      <xdr:row>35</xdr:row>
      <xdr:rowOff>154686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5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145813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4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105664</xdr:rowOff>
    </xdr:from>
    <xdr:to>
      <xdr:col>6</xdr:col>
      <xdr:colOff>38100</xdr:colOff>
      <xdr:row>35</xdr:row>
      <xdr:rowOff>35814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3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26941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02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138023</xdr:rowOff>
    </xdr:from>
    <xdr:to>
      <xdr:col>24</xdr:col>
      <xdr:colOff>62865</xdr:colOff>
      <xdr:row>59</xdr:row>
      <xdr:rowOff>3207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881973"/>
          <a:ext cx="1270" cy="123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7034</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2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3207</xdr:rowOff>
    </xdr:from>
    <xdr:to>
      <xdr:col>24</xdr:col>
      <xdr:colOff>152400</xdr:colOff>
      <xdr:row>59</xdr:row>
      <xdr:rowOff>3207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18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84700</xdr:rowOff>
    </xdr:from>
    <xdr:ext cx="534377"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65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138023</xdr:rowOff>
    </xdr:from>
    <xdr:to>
      <xdr:col>24</xdr:col>
      <xdr:colOff>152400</xdr:colOff>
      <xdr:row>51</xdr:row>
      <xdr:rowOff>138023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8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53994</xdr:rowOff>
    </xdr:from>
    <xdr:to>
      <xdr:col>24</xdr:col>
      <xdr:colOff>63500</xdr:colOff>
      <xdr:row>58</xdr:row>
      <xdr:rowOff>62776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998094"/>
          <a:ext cx="838200" cy="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15403</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16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163976</xdr:rowOff>
    </xdr:from>
    <xdr:to>
      <xdr:col>24</xdr:col>
      <xdr:colOff>114300</xdr:colOff>
      <xdr:row>57</xdr:row>
      <xdr:rowOff>94126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6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62776</xdr:rowOff>
    </xdr:from>
    <xdr:to>
      <xdr:col>19</xdr:col>
      <xdr:colOff>177800</xdr:colOff>
      <xdr:row>58</xdr:row>
      <xdr:rowOff>71710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10006876"/>
          <a:ext cx="889000" cy="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36837</xdr:rowOff>
    </xdr:from>
    <xdr:to>
      <xdr:col>20</xdr:col>
      <xdr:colOff>38100</xdr:colOff>
      <xdr:row>57</xdr:row>
      <xdr:rowOff>138437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80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154964</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58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51308</xdr:rowOff>
    </xdr:from>
    <xdr:to>
      <xdr:col>15</xdr:col>
      <xdr:colOff>50800</xdr:colOff>
      <xdr:row>58</xdr:row>
      <xdr:rowOff>71710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995408"/>
          <a:ext cx="889000" cy="2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52895</xdr:rowOff>
    </xdr:from>
    <xdr:to>
      <xdr:col>15</xdr:col>
      <xdr:colOff>101600</xdr:colOff>
      <xdr:row>57</xdr:row>
      <xdr:rowOff>154495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2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171022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60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30467</xdr:rowOff>
    </xdr:from>
    <xdr:to>
      <xdr:col>10</xdr:col>
      <xdr:colOff>114300</xdr:colOff>
      <xdr:row>58</xdr:row>
      <xdr:rowOff>51308</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974567"/>
          <a:ext cx="889000" cy="2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20701</xdr:rowOff>
    </xdr:from>
    <xdr:to>
      <xdr:col>10</xdr:col>
      <xdr:colOff>165100</xdr:colOff>
      <xdr:row>57</xdr:row>
      <xdr:rowOff>122301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7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138828</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56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6452</xdr:rowOff>
    </xdr:from>
    <xdr:to>
      <xdr:col>6</xdr:col>
      <xdr:colOff>38100</xdr:colOff>
      <xdr:row>57</xdr:row>
      <xdr:rowOff>108052</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77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124579</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55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3194</xdr:rowOff>
    </xdr:from>
    <xdr:to>
      <xdr:col>24</xdr:col>
      <xdr:colOff>114300</xdr:colOff>
      <xdr:row>58</xdr:row>
      <xdr:rowOff>104794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9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89571</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86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11976</xdr:rowOff>
    </xdr:from>
    <xdr:to>
      <xdr:col>20</xdr:col>
      <xdr:colOff>38100</xdr:colOff>
      <xdr:row>58</xdr:row>
      <xdr:rowOff>113576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95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104703</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1004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20910</xdr:rowOff>
    </xdr:from>
    <xdr:to>
      <xdr:col>15</xdr:col>
      <xdr:colOff>101600</xdr:colOff>
      <xdr:row>58</xdr:row>
      <xdr:rowOff>122510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96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113637</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1005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508</xdr:rowOff>
    </xdr:from>
    <xdr:to>
      <xdr:col>10</xdr:col>
      <xdr:colOff>165100</xdr:colOff>
      <xdr:row>58</xdr:row>
      <xdr:rowOff>102108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4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93235</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1003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151117</xdr:rowOff>
    </xdr:from>
    <xdr:to>
      <xdr:col>6</xdr:col>
      <xdr:colOff>38100</xdr:colOff>
      <xdr:row>58</xdr:row>
      <xdr:rowOff>81267</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2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72394</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01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2413</xdr:rowOff>
    </xdr:from>
    <xdr:to>
      <xdr:col>24</xdr:col>
      <xdr:colOff>62865</xdr:colOff>
      <xdr:row>79</xdr:row>
      <xdr:rowOff>71540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03913"/>
          <a:ext cx="1270" cy="1612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75367</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19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71540</xdr:rowOff>
    </xdr:from>
    <xdr:to>
      <xdr:col>24</xdr:col>
      <xdr:colOff>152400</xdr:colOff>
      <xdr:row>79</xdr:row>
      <xdr:rowOff>71540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16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120540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7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2413</xdr:rowOff>
    </xdr:from>
    <xdr:to>
      <xdr:col>24</xdr:col>
      <xdr:colOff>152400</xdr:colOff>
      <xdr:row>70</xdr:row>
      <xdr:rowOff>2413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122352</xdr:rowOff>
    </xdr:from>
    <xdr:to>
      <xdr:col>24</xdr:col>
      <xdr:colOff>63500</xdr:colOff>
      <xdr:row>77</xdr:row>
      <xdr:rowOff>150203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324002"/>
          <a:ext cx="838200" cy="2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84967</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7722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62090</xdr:rowOff>
    </xdr:from>
    <xdr:to>
      <xdr:col>24</xdr:col>
      <xdr:colOff>114300</xdr:colOff>
      <xdr:row>75</xdr:row>
      <xdr:rowOff>163689</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208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150203</xdr:rowOff>
    </xdr:from>
    <xdr:to>
      <xdr:col>19</xdr:col>
      <xdr:colOff>177800</xdr:colOff>
      <xdr:row>78</xdr:row>
      <xdr:rowOff>85306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351853"/>
          <a:ext cx="889000" cy="10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129248</xdr:rowOff>
    </xdr:from>
    <xdr:to>
      <xdr:col>20</xdr:col>
      <xdr:colOff>38100</xdr:colOff>
      <xdr:row>76</xdr:row>
      <xdr:rowOff>59398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75925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76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80124</xdr:rowOff>
    </xdr:from>
    <xdr:to>
      <xdr:col>15</xdr:col>
      <xdr:colOff>50800</xdr:colOff>
      <xdr:row>78</xdr:row>
      <xdr:rowOff>85306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453224"/>
          <a:ext cx="889000" cy="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139979</xdr:rowOff>
    </xdr:from>
    <xdr:to>
      <xdr:col>15</xdr:col>
      <xdr:colOff>101600</xdr:colOff>
      <xdr:row>76</xdr:row>
      <xdr:rowOff>70129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86656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77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80124</xdr:rowOff>
    </xdr:from>
    <xdr:to>
      <xdr:col>10</xdr:col>
      <xdr:colOff>114300</xdr:colOff>
      <xdr:row>78</xdr:row>
      <xdr:rowOff>166649</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453224"/>
          <a:ext cx="889000" cy="8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152882</xdr:rowOff>
    </xdr:from>
    <xdr:to>
      <xdr:col>10</xdr:col>
      <xdr:colOff>165100</xdr:colOff>
      <xdr:row>76</xdr:row>
      <xdr:rowOff>83032</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99560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78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63182</xdr:rowOff>
    </xdr:from>
    <xdr:to>
      <xdr:col>6</xdr:col>
      <xdr:colOff>38100</xdr:colOff>
      <xdr:row>76</xdr:row>
      <xdr:rowOff>164782</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9859</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86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71552</xdr:rowOff>
    </xdr:from>
    <xdr:to>
      <xdr:col>24</xdr:col>
      <xdr:colOff>114300</xdr:colOff>
      <xdr:row>78</xdr:row>
      <xdr:rowOff>1702</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27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49979</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251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99403</xdr:rowOff>
    </xdr:from>
    <xdr:to>
      <xdr:col>20</xdr:col>
      <xdr:colOff>38100</xdr:colOff>
      <xdr:row>78</xdr:row>
      <xdr:rowOff>29553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30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20680</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393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34506</xdr:rowOff>
    </xdr:from>
    <xdr:to>
      <xdr:col>15</xdr:col>
      <xdr:colOff>101600</xdr:colOff>
      <xdr:row>78</xdr:row>
      <xdr:rowOff>136106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40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127233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500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29324</xdr:rowOff>
    </xdr:from>
    <xdr:to>
      <xdr:col>10</xdr:col>
      <xdr:colOff>165100</xdr:colOff>
      <xdr:row>78</xdr:row>
      <xdr:rowOff>130924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40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122051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49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115849</xdr:rowOff>
    </xdr:from>
    <xdr:to>
      <xdr:col>6</xdr:col>
      <xdr:colOff>38100</xdr:colOff>
      <xdr:row>79</xdr:row>
      <xdr:rowOff>45999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48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37126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581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92677</xdr:rowOff>
    </xdr:from>
    <xdr:to>
      <xdr:col>24</xdr:col>
      <xdr:colOff>62865</xdr:colOff>
      <xdr:row>98</xdr:row>
      <xdr:rowOff>165258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94627"/>
          <a:ext cx="1270"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169085</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97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165258</xdr:rowOff>
    </xdr:from>
    <xdr:to>
      <xdr:col>24</xdr:col>
      <xdr:colOff>152400</xdr:colOff>
      <xdr:row>98</xdr:row>
      <xdr:rowOff>165258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967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39354</xdr:rowOff>
    </xdr:from>
    <xdr:ext cx="534377"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4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74,557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92677</xdr:rowOff>
    </xdr:from>
    <xdr:to>
      <xdr:col>24</xdr:col>
      <xdr:colOff>152400</xdr:colOff>
      <xdr:row>91</xdr:row>
      <xdr:rowOff>92677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9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153302</xdr:rowOff>
    </xdr:from>
    <xdr:to>
      <xdr:col>24</xdr:col>
      <xdr:colOff>63500</xdr:colOff>
      <xdr:row>98</xdr:row>
      <xdr:rowOff>23983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783952"/>
          <a:ext cx="838200" cy="4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112806</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005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89929</xdr:rowOff>
    </xdr:from>
    <xdr:to>
      <xdr:col>24</xdr:col>
      <xdr:colOff>114300</xdr:colOff>
      <xdr:row>97</xdr:row>
      <xdr:rowOff>20079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153302</xdr:rowOff>
    </xdr:from>
    <xdr:to>
      <xdr:col>19</xdr:col>
      <xdr:colOff>177800</xdr:colOff>
      <xdr:row>98</xdr:row>
      <xdr:rowOff>15776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783952"/>
          <a:ext cx="889000" cy="3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105200</xdr:rowOff>
    </xdr:from>
    <xdr:to>
      <xdr:col>20</xdr:col>
      <xdr:colOff>38100</xdr:colOff>
      <xdr:row>97</xdr:row>
      <xdr:rowOff>35350</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51877</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3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89934</xdr:rowOff>
    </xdr:from>
    <xdr:to>
      <xdr:col>15</xdr:col>
      <xdr:colOff>50800</xdr:colOff>
      <xdr:row>98</xdr:row>
      <xdr:rowOff>15776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549134"/>
          <a:ext cx="889000" cy="26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146918</xdr:rowOff>
    </xdr:from>
    <xdr:to>
      <xdr:col>15</xdr:col>
      <xdr:colOff>101600</xdr:colOff>
      <xdr:row>97</xdr:row>
      <xdr:rowOff>77068</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93595</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38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89934</xdr:rowOff>
    </xdr:from>
    <xdr:to>
      <xdr:col>10</xdr:col>
      <xdr:colOff>114300</xdr:colOff>
      <xdr:row>97</xdr:row>
      <xdr:rowOff>118371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549134"/>
          <a:ext cx="889000" cy="19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146416</xdr:rowOff>
    </xdr:from>
    <xdr:to>
      <xdr:col>10</xdr:col>
      <xdr:colOff>165100</xdr:colOff>
      <xdr:row>97</xdr:row>
      <xdr:rowOff>76566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67693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69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116835</xdr:rowOff>
    </xdr:from>
    <xdr:to>
      <xdr:col>6</xdr:col>
      <xdr:colOff>38100</xdr:colOff>
      <xdr:row>97</xdr:row>
      <xdr:rowOff>46985</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63512</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3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144633</xdr:rowOff>
    </xdr:from>
    <xdr:to>
      <xdr:col>24</xdr:col>
      <xdr:colOff>114300</xdr:colOff>
      <xdr:row>98</xdr:row>
      <xdr:rowOff>74783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77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123060</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75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102502</xdr:rowOff>
    </xdr:from>
    <xdr:to>
      <xdr:col>20</xdr:col>
      <xdr:colOff>38100</xdr:colOff>
      <xdr:row>98</xdr:row>
      <xdr:rowOff>32652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73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23779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82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136426</xdr:rowOff>
    </xdr:from>
    <xdr:to>
      <xdr:col>15</xdr:col>
      <xdr:colOff>101600</xdr:colOff>
      <xdr:row>98</xdr:row>
      <xdr:rowOff>66576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76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57703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85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39134</xdr:rowOff>
    </xdr:from>
    <xdr:to>
      <xdr:col>10</xdr:col>
      <xdr:colOff>165100</xdr:colOff>
      <xdr:row>96</xdr:row>
      <xdr:rowOff>140734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49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157261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27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67571</xdr:rowOff>
    </xdr:from>
    <xdr:to>
      <xdr:col>6</xdr:col>
      <xdr:colOff>38100</xdr:colOff>
      <xdr:row>97</xdr:row>
      <xdr:rowOff>169171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69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160298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79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137414</xdr:rowOff>
    </xdr:from>
    <xdr:to>
      <xdr:col>54</xdr:col>
      <xdr:colOff>189865</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80914"/>
          <a:ext cx="127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84091</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05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137414</xdr:rowOff>
    </xdr:from>
    <xdr:to>
      <xdr:col>55</xdr:col>
      <xdr:colOff>88900</xdr:colOff>
      <xdr:row>30</xdr:row>
      <xdr:rowOff>137414</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93980</xdr:rowOff>
    </xdr:from>
    <xdr:to>
      <xdr:col>55</xdr:col>
      <xdr:colOff>0</xdr:colOff>
      <xdr:row>37</xdr:row>
      <xdr:rowOff>103581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437630"/>
          <a:ext cx="8382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133723</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134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110846</xdr:rowOff>
    </xdr:from>
    <xdr:to>
      <xdr:col>55</xdr:col>
      <xdr:colOff>50800</xdr:colOff>
      <xdr:row>37</xdr:row>
      <xdr:rowOff>40996</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11684</xdr:rowOff>
    </xdr:from>
    <xdr:to>
      <xdr:col>50</xdr:col>
      <xdr:colOff>114300</xdr:colOff>
      <xdr:row>37</xdr:row>
      <xdr:rowOff>93980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35533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134620</xdr:rowOff>
    </xdr:from>
    <xdr:to>
      <xdr:col>50</xdr:col>
      <xdr:colOff>165100</xdr:colOff>
      <xdr:row>37</xdr:row>
      <xdr:rowOff>64770</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81297</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11684</xdr:rowOff>
    </xdr:from>
    <xdr:to>
      <xdr:col>45</xdr:col>
      <xdr:colOff>177800</xdr:colOff>
      <xdr:row>37</xdr:row>
      <xdr:rowOff>73406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7861300" y="6355334"/>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129134</xdr:rowOff>
    </xdr:from>
    <xdr:to>
      <xdr:col>46</xdr:col>
      <xdr:colOff>38100</xdr:colOff>
      <xdr:row>37</xdr:row>
      <xdr:rowOff>59284</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75811</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66091</xdr:rowOff>
    </xdr:from>
    <xdr:to>
      <xdr:col>41</xdr:col>
      <xdr:colOff>50800</xdr:colOff>
      <xdr:row>37</xdr:row>
      <xdr:rowOff>73406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409741"/>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117246</xdr:rowOff>
    </xdr:from>
    <xdr:to>
      <xdr:col>41</xdr:col>
      <xdr:colOff>101600</xdr:colOff>
      <xdr:row>37</xdr:row>
      <xdr:rowOff>47396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63923</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76098</xdr:rowOff>
    </xdr:from>
    <xdr:to>
      <xdr:col>36</xdr:col>
      <xdr:colOff>165100</xdr:colOff>
      <xdr:row>37</xdr:row>
      <xdr:rowOff>6248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22775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52781</xdr:rowOff>
    </xdr:from>
    <xdr:to>
      <xdr:col>55</xdr:col>
      <xdr:colOff>50800</xdr:colOff>
      <xdr:row>37</xdr:row>
      <xdr:rowOff>154381</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39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31208</xdr:rowOff>
    </xdr:from>
    <xdr:ext cx="378565"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374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43180</xdr:rowOff>
    </xdr:from>
    <xdr:to>
      <xdr:col>50</xdr:col>
      <xdr:colOff>165100</xdr:colOff>
      <xdr:row>37</xdr:row>
      <xdr:rowOff>144780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38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135907</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50017" y="6479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132334</xdr:rowOff>
    </xdr:from>
    <xdr:to>
      <xdr:col>46</xdr:col>
      <xdr:colOff>38100</xdr:colOff>
      <xdr:row>37</xdr:row>
      <xdr:rowOff>62484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30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53611</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17" y="63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22606</xdr:rowOff>
    </xdr:from>
    <xdr:to>
      <xdr:col>41</xdr:col>
      <xdr:colOff>101600</xdr:colOff>
      <xdr:row>37</xdr:row>
      <xdr:rowOff>124206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36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115333</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17" y="6458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15291</xdr:rowOff>
    </xdr:from>
    <xdr:to>
      <xdr:col>36</xdr:col>
      <xdr:colOff>165100</xdr:colOff>
      <xdr:row>37</xdr:row>
      <xdr:rowOff>116891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35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108018</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3017" y="6451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1016</xdr:rowOff>
    </xdr:from>
    <xdr:to>
      <xdr:col>54</xdr:col>
      <xdr:colOff>189865</xdr:colOff>
      <xdr:row>59</xdr:row>
      <xdr:rowOff>35763</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44966"/>
          <a:ext cx="127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39590</xdr:rowOff>
    </xdr:from>
    <xdr:ext cx="378565"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5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35763</xdr:rowOff>
    </xdr:from>
    <xdr:to>
      <xdr:col>55</xdr:col>
      <xdr:colOff>88900</xdr:colOff>
      <xdr:row>59</xdr:row>
      <xdr:rowOff>35763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5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119143</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2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1016</xdr:rowOff>
    </xdr:from>
    <xdr:to>
      <xdr:col>55</xdr:col>
      <xdr:colOff>88900</xdr:colOff>
      <xdr:row>51</xdr:row>
      <xdr:rowOff>1016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4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54432</xdr:rowOff>
    </xdr:from>
    <xdr:to>
      <xdr:col>55</xdr:col>
      <xdr:colOff>0</xdr:colOff>
      <xdr:row>58</xdr:row>
      <xdr:rowOff>87046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998532"/>
          <a:ext cx="838200" cy="3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122369</xdr:rowOff>
    </xdr:from>
    <xdr:ext cx="469744"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552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99492</xdr:rowOff>
    </xdr:from>
    <xdr:to>
      <xdr:col>55</xdr:col>
      <xdr:colOff>50800</xdr:colOff>
      <xdr:row>57</xdr:row>
      <xdr:rowOff>29642</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0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87046</xdr:rowOff>
    </xdr:from>
    <xdr:to>
      <xdr:col>50</xdr:col>
      <xdr:colOff>114300</xdr:colOff>
      <xdr:row>58</xdr:row>
      <xdr:rowOff>96114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10031146"/>
          <a:ext cx="8890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104063</xdr:rowOff>
    </xdr:from>
    <xdr:to>
      <xdr:col>50</xdr:col>
      <xdr:colOff>165100</xdr:colOff>
      <xdr:row>57</xdr:row>
      <xdr:rowOff>34213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70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50740</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404428" y="9480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90932</xdr:rowOff>
    </xdr:from>
    <xdr:to>
      <xdr:col>45</xdr:col>
      <xdr:colOff>177800</xdr:colOff>
      <xdr:row>58</xdr:row>
      <xdr:rowOff>96114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10035032"/>
          <a:ext cx="889000" cy="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138659</xdr:rowOff>
    </xdr:from>
    <xdr:to>
      <xdr:col>46</xdr:col>
      <xdr:colOff>38100</xdr:colOff>
      <xdr:row>57</xdr:row>
      <xdr:rowOff>68809</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73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85336</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515428" y="951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64719</xdr:rowOff>
    </xdr:from>
    <xdr:to>
      <xdr:col>41</xdr:col>
      <xdr:colOff>50800</xdr:colOff>
      <xdr:row>58</xdr:row>
      <xdr:rowOff>90932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10008819"/>
          <a:ext cx="889000" cy="2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126391</xdr:rowOff>
    </xdr:from>
    <xdr:to>
      <xdr:col>41</xdr:col>
      <xdr:colOff>101600</xdr:colOff>
      <xdr:row>57</xdr:row>
      <xdr:rowOff>56541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72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73068</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26428" y="950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139040</xdr:rowOff>
    </xdr:from>
    <xdr:to>
      <xdr:col>36</xdr:col>
      <xdr:colOff>165100</xdr:colOff>
      <xdr:row>57</xdr:row>
      <xdr:rowOff>69190</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7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85717</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37428" y="95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3632</xdr:rowOff>
    </xdr:from>
    <xdr:to>
      <xdr:col>55</xdr:col>
      <xdr:colOff>50800</xdr:colOff>
      <xdr:row>58</xdr:row>
      <xdr:rowOff>105232</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94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153509</xdr:rowOff>
    </xdr:from>
    <xdr:ext cx="469744"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926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36246</xdr:rowOff>
    </xdr:from>
    <xdr:to>
      <xdr:col>50</xdr:col>
      <xdr:colOff>165100</xdr:colOff>
      <xdr:row>58</xdr:row>
      <xdr:rowOff>137846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98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128973</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04428" y="10073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45314</xdr:rowOff>
    </xdr:from>
    <xdr:to>
      <xdr:col>46</xdr:col>
      <xdr:colOff>38100</xdr:colOff>
      <xdr:row>58</xdr:row>
      <xdr:rowOff>146914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9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138041</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15428" y="1008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40132</xdr:rowOff>
    </xdr:from>
    <xdr:to>
      <xdr:col>41</xdr:col>
      <xdr:colOff>101600</xdr:colOff>
      <xdr:row>58</xdr:row>
      <xdr:rowOff>141732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98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132859</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26428" y="10076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13919</xdr:rowOff>
    </xdr:from>
    <xdr:to>
      <xdr:col>36</xdr:col>
      <xdr:colOff>165100</xdr:colOff>
      <xdr:row>58</xdr:row>
      <xdr:rowOff>115519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95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106646</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37428" y="1005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68344</xdr:rowOff>
    </xdr:from>
    <xdr:to>
      <xdr:col>54</xdr:col>
      <xdr:colOff>189865</xdr:colOff>
      <xdr:row>79</xdr:row>
      <xdr:rowOff>74811</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69844"/>
          <a:ext cx="1270" cy="154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78638</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623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74811</xdr:rowOff>
    </xdr:from>
    <xdr:to>
      <xdr:col>55</xdr:col>
      <xdr:colOff>88900</xdr:colOff>
      <xdr:row>79</xdr:row>
      <xdr:rowOff>74811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61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15021</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4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68344</xdr:rowOff>
    </xdr:from>
    <xdr:to>
      <xdr:col>55</xdr:col>
      <xdr:colOff>88900</xdr:colOff>
      <xdr:row>70</xdr:row>
      <xdr:rowOff>68344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6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145514</xdr:rowOff>
    </xdr:from>
    <xdr:to>
      <xdr:col>55</xdr:col>
      <xdr:colOff>0</xdr:colOff>
      <xdr:row>78</xdr:row>
      <xdr:rowOff>171214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518614"/>
          <a:ext cx="838200" cy="2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51068</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081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28191</xdr:rowOff>
    </xdr:from>
    <xdr:to>
      <xdr:col>55</xdr:col>
      <xdr:colOff>50800</xdr:colOff>
      <xdr:row>77</xdr:row>
      <xdr:rowOff>129791</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2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135389</xdr:rowOff>
    </xdr:from>
    <xdr:to>
      <xdr:col>50</xdr:col>
      <xdr:colOff>114300</xdr:colOff>
      <xdr:row>78</xdr:row>
      <xdr:rowOff>145514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508489"/>
          <a:ext cx="889000" cy="1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50854</xdr:rowOff>
    </xdr:from>
    <xdr:to>
      <xdr:col>50</xdr:col>
      <xdr:colOff>165100</xdr:colOff>
      <xdr:row>77</xdr:row>
      <xdr:rowOff>152454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5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168981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02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117036</xdr:rowOff>
    </xdr:from>
    <xdr:to>
      <xdr:col>45</xdr:col>
      <xdr:colOff>177800</xdr:colOff>
      <xdr:row>78</xdr:row>
      <xdr:rowOff>135389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490136"/>
          <a:ext cx="889000" cy="1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42201</xdr:rowOff>
    </xdr:from>
    <xdr:to>
      <xdr:col>46</xdr:col>
      <xdr:colOff>38100</xdr:colOff>
      <xdr:row>77</xdr:row>
      <xdr:rowOff>143801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24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160328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01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74354</xdr:rowOff>
    </xdr:from>
    <xdr:to>
      <xdr:col>41</xdr:col>
      <xdr:colOff>50800</xdr:colOff>
      <xdr:row>78</xdr:row>
      <xdr:rowOff>117036</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447454"/>
          <a:ext cx="889000" cy="4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24467</xdr:rowOff>
    </xdr:from>
    <xdr:to>
      <xdr:col>41</xdr:col>
      <xdr:colOff>101600</xdr:colOff>
      <xdr:row>77</xdr:row>
      <xdr:rowOff>126067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2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142594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00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158818</xdr:rowOff>
    </xdr:from>
    <xdr:to>
      <xdr:col>36</xdr:col>
      <xdr:colOff>165100</xdr:colOff>
      <xdr:row>77</xdr:row>
      <xdr:rowOff>88968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1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105496</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29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120414</xdr:rowOff>
    </xdr:from>
    <xdr:to>
      <xdr:col>55</xdr:col>
      <xdr:colOff>50800</xdr:colOff>
      <xdr:row>79</xdr:row>
      <xdr:rowOff>50564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49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35341</xdr:rowOff>
    </xdr:from>
    <xdr:ext cx="469744"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40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94714</xdr:rowOff>
    </xdr:from>
    <xdr:to>
      <xdr:col>50</xdr:col>
      <xdr:colOff>165100</xdr:colOff>
      <xdr:row>79</xdr:row>
      <xdr:rowOff>24864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6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15991</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56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84589</xdr:rowOff>
    </xdr:from>
    <xdr:to>
      <xdr:col>46</xdr:col>
      <xdr:colOff>38100</xdr:colOff>
      <xdr:row>79</xdr:row>
      <xdr:rowOff>14739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5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5866</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55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66236</xdr:rowOff>
    </xdr:from>
    <xdr:to>
      <xdr:col>41</xdr:col>
      <xdr:colOff>101600</xdr:colOff>
      <xdr:row>78</xdr:row>
      <xdr:rowOff>167836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3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158963</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532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23554</xdr:rowOff>
    </xdr:from>
    <xdr:to>
      <xdr:col>36</xdr:col>
      <xdr:colOff>165100</xdr:colOff>
      <xdr:row>78</xdr:row>
      <xdr:rowOff>125154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39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116281</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48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105524</xdr:rowOff>
    </xdr:from>
    <xdr:to>
      <xdr:col>54</xdr:col>
      <xdr:colOff>189865</xdr:colOff>
      <xdr:row>98</xdr:row>
      <xdr:rowOff>164914</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536024"/>
          <a:ext cx="1270" cy="143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168741</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7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164914</xdr:rowOff>
    </xdr:from>
    <xdr:to>
      <xdr:col>55</xdr:col>
      <xdr:colOff>88900</xdr:colOff>
      <xdr:row>98</xdr:row>
      <xdr:rowOff>164914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67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52201</xdr:rowOff>
    </xdr:from>
    <xdr:ext cx="534377"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31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81,495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105524</xdr:rowOff>
    </xdr:from>
    <xdr:to>
      <xdr:col>55</xdr:col>
      <xdr:colOff>88900</xdr:colOff>
      <xdr:row>90</xdr:row>
      <xdr:rowOff>105524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53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169464</xdr:rowOff>
    </xdr:from>
    <xdr:to>
      <xdr:col>55</xdr:col>
      <xdr:colOff>0</xdr:colOff>
      <xdr:row>98</xdr:row>
      <xdr:rowOff>7615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800114"/>
          <a:ext cx="8382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85900</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20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63023</xdr:rowOff>
    </xdr:from>
    <xdr:to>
      <xdr:col>55</xdr:col>
      <xdr:colOff>50800</xdr:colOff>
      <xdr:row>95</xdr:row>
      <xdr:rowOff>164623</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35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87213</xdr:rowOff>
    </xdr:from>
    <xdr:to>
      <xdr:col>50</xdr:col>
      <xdr:colOff>114300</xdr:colOff>
      <xdr:row>98</xdr:row>
      <xdr:rowOff>7615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6717863"/>
          <a:ext cx="889000" cy="9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70109</xdr:rowOff>
    </xdr:from>
    <xdr:to>
      <xdr:col>50</xdr:col>
      <xdr:colOff>165100</xdr:colOff>
      <xdr:row>96</xdr:row>
      <xdr:rowOff>259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357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16786</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13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87213</xdr:rowOff>
    </xdr:from>
    <xdr:to>
      <xdr:col>45</xdr:col>
      <xdr:colOff>177800</xdr:colOff>
      <xdr:row>97</xdr:row>
      <xdr:rowOff>130418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717863"/>
          <a:ext cx="889000" cy="4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48095</xdr:rowOff>
    </xdr:from>
    <xdr:to>
      <xdr:col>46</xdr:col>
      <xdr:colOff>38100</xdr:colOff>
      <xdr:row>95</xdr:row>
      <xdr:rowOff>149695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3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166222</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11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130282</xdr:rowOff>
    </xdr:from>
    <xdr:to>
      <xdr:col>41</xdr:col>
      <xdr:colOff>50800</xdr:colOff>
      <xdr:row>97</xdr:row>
      <xdr:rowOff>130418</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6760932"/>
          <a:ext cx="889000" cy="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65263</xdr:rowOff>
    </xdr:from>
    <xdr:to>
      <xdr:col>41</xdr:col>
      <xdr:colOff>101600</xdr:colOff>
      <xdr:row>95</xdr:row>
      <xdr:rowOff>166863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353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11940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12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81265</xdr:rowOff>
    </xdr:from>
    <xdr:to>
      <xdr:col>36</xdr:col>
      <xdr:colOff>165100</xdr:colOff>
      <xdr:row>96</xdr:row>
      <xdr:rowOff>11415</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36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27942</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14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118664</xdr:rowOff>
    </xdr:from>
    <xdr:to>
      <xdr:col>55</xdr:col>
      <xdr:colOff>50800</xdr:colOff>
      <xdr:row>98</xdr:row>
      <xdr:rowOff>48814</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74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97091</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72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128265</xdr:rowOff>
    </xdr:from>
    <xdr:to>
      <xdr:col>50</xdr:col>
      <xdr:colOff>165100</xdr:colOff>
      <xdr:row>98</xdr:row>
      <xdr:rowOff>58415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75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49542</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85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36413</xdr:rowOff>
    </xdr:from>
    <xdr:to>
      <xdr:col>46</xdr:col>
      <xdr:colOff>38100</xdr:colOff>
      <xdr:row>97</xdr:row>
      <xdr:rowOff>138013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66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129140</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75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79618</xdr:rowOff>
    </xdr:from>
    <xdr:to>
      <xdr:col>41</xdr:col>
      <xdr:colOff>101600</xdr:colOff>
      <xdr:row>98</xdr:row>
      <xdr:rowOff>9768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71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895</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80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79482</xdr:rowOff>
    </xdr:from>
    <xdr:to>
      <xdr:col>36</xdr:col>
      <xdr:colOff>165100</xdr:colOff>
      <xdr:row>98</xdr:row>
      <xdr:rowOff>9632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71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759</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80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42817</xdr:rowOff>
    </xdr:from>
    <xdr:to>
      <xdr:col>85</xdr:col>
      <xdr:colOff>126364</xdr:colOff>
      <xdr:row>39</xdr:row>
      <xdr:rowOff>63282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86317"/>
          <a:ext cx="1269" cy="1563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67109</xdr:rowOff>
    </xdr:from>
    <xdr:ext cx="469744"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75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63282</xdr:rowOff>
    </xdr:from>
    <xdr:to>
      <xdr:col>86</xdr:col>
      <xdr:colOff>25400</xdr:colOff>
      <xdr:row>39</xdr:row>
      <xdr:rowOff>63282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74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160944</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6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42817</xdr:rowOff>
    </xdr:from>
    <xdr:to>
      <xdr:col>86</xdr:col>
      <xdr:colOff>25400</xdr:colOff>
      <xdr:row>30</xdr:row>
      <xdr:rowOff>42817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8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46083</xdr:rowOff>
    </xdr:from>
    <xdr:to>
      <xdr:col>85</xdr:col>
      <xdr:colOff>127000</xdr:colOff>
      <xdr:row>36</xdr:row>
      <xdr:rowOff>97028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218283"/>
          <a:ext cx="838200" cy="5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11157</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354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32730</xdr:rowOff>
    </xdr:from>
    <xdr:to>
      <xdr:col>85</xdr:col>
      <xdr:colOff>177800</xdr:colOff>
      <xdr:row>37</xdr:row>
      <xdr:rowOff>134330</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97028</xdr:rowOff>
    </xdr:from>
    <xdr:to>
      <xdr:col>81</xdr:col>
      <xdr:colOff>50800</xdr:colOff>
      <xdr:row>36</xdr:row>
      <xdr:rowOff>132189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269228"/>
          <a:ext cx="889000" cy="3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67237</xdr:rowOff>
    </xdr:from>
    <xdr:to>
      <xdr:col>81</xdr:col>
      <xdr:colOff>101600</xdr:colOff>
      <xdr:row>37</xdr:row>
      <xdr:rowOff>168838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159965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5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132189</xdr:rowOff>
    </xdr:from>
    <xdr:to>
      <xdr:col>76</xdr:col>
      <xdr:colOff>114300</xdr:colOff>
      <xdr:row>37</xdr:row>
      <xdr:rowOff>85925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304389"/>
          <a:ext cx="889000" cy="12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74422</xdr:rowOff>
    </xdr:from>
    <xdr:to>
      <xdr:col>76</xdr:col>
      <xdr:colOff>165100</xdr:colOff>
      <xdr:row>38</xdr:row>
      <xdr:rowOff>4572</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167149</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51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85925</xdr:rowOff>
    </xdr:from>
    <xdr:to>
      <xdr:col>71</xdr:col>
      <xdr:colOff>177800</xdr:colOff>
      <xdr:row>37</xdr:row>
      <xdr:rowOff>90061</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429575"/>
          <a:ext cx="889000" cy="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89227</xdr:rowOff>
    </xdr:from>
    <xdr:to>
      <xdr:col>72</xdr:col>
      <xdr:colOff>38100</xdr:colOff>
      <xdr:row>38</xdr:row>
      <xdr:rowOff>19377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10503</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52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68652</xdr:rowOff>
    </xdr:from>
    <xdr:to>
      <xdr:col>67</xdr:col>
      <xdr:colOff>101600</xdr:colOff>
      <xdr:row>37</xdr:row>
      <xdr:rowOff>170252</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4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161379</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50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166733</xdr:rowOff>
    </xdr:from>
    <xdr:to>
      <xdr:col>85</xdr:col>
      <xdr:colOff>177800</xdr:colOff>
      <xdr:row>36</xdr:row>
      <xdr:rowOff>96883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16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18160</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01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46228</xdr:rowOff>
    </xdr:from>
    <xdr:to>
      <xdr:col>81</xdr:col>
      <xdr:colOff>101600</xdr:colOff>
      <xdr:row>36</xdr:row>
      <xdr:rowOff>147828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21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164355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599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81389</xdr:rowOff>
    </xdr:from>
    <xdr:to>
      <xdr:col>76</xdr:col>
      <xdr:colOff>165100</xdr:colOff>
      <xdr:row>37</xdr:row>
      <xdr:rowOff>11539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25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28066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02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35125</xdr:rowOff>
    </xdr:from>
    <xdr:to>
      <xdr:col>72</xdr:col>
      <xdr:colOff>38100</xdr:colOff>
      <xdr:row>37</xdr:row>
      <xdr:rowOff>136725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37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153252</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15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39261</xdr:rowOff>
    </xdr:from>
    <xdr:to>
      <xdr:col>67</xdr:col>
      <xdr:colOff>101600</xdr:colOff>
      <xdr:row>37</xdr:row>
      <xdr:rowOff>140861</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38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157388</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15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71280</xdr:rowOff>
    </xdr:from>
    <xdr:to>
      <xdr:col>85</xdr:col>
      <xdr:colOff>126364</xdr:colOff>
      <xdr:row>57</xdr:row>
      <xdr:rowOff>121938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43780"/>
          <a:ext cx="1269" cy="125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125765</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89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121938</xdr:rowOff>
    </xdr:from>
    <xdr:to>
      <xdr:col>86</xdr:col>
      <xdr:colOff>25400</xdr:colOff>
      <xdr:row>57</xdr:row>
      <xdr:rowOff>121938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89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17957</xdr:rowOff>
    </xdr:from>
    <xdr:ext cx="534377"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1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71280</xdr:rowOff>
    </xdr:from>
    <xdr:to>
      <xdr:col>86</xdr:col>
      <xdr:colOff>25400</xdr:colOff>
      <xdr:row>50</xdr:row>
      <xdr:rowOff>71280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4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14816</xdr:rowOff>
    </xdr:from>
    <xdr:to>
      <xdr:col>85</xdr:col>
      <xdr:colOff>127000</xdr:colOff>
      <xdr:row>56</xdr:row>
      <xdr:rowOff>97249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616016"/>
          <a:ext cx="838200" cy="8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63154</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321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40277</xdr:rowOff>
    </xdr:from>
    <xdr:to>
      <xdr:col>85</xdr:col>
      <xdr:colOff>177800</xdr:colOff>
      <xdr:row>55</xdr:row>
      <xdr:rowOff>141877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47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11707</xdr:rowOff>
    </xdr:from>
    <xdr:to>
      <xdr:col>81</xdr:col>
      <xdr:colOff>50800</xdr:colOff>
      <xdr:row>56</xdr:row>
      <xdr:rowOff>14816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441457"/>
          <a:ext cx="889000" cy="17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146416</xdr:rowOff>
    </xdr:from>
    <xdr:to>
      <xdr:col>81</xdr:col>
      <xdr:colOff>101600</xdr:colOff>
      <xdr:row>56</xdr:row>
      <xdr:rowOff>76566</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57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67693</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66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11707</xdr:rowOff>
    </xdr:from>
    <xdr:to>
      <xdr:col>76</xdr:col>
      <xdr:colOff>114300</xdr:colOff>
      <xdr:row>56</xdr:row>
      <xdr:rowOff>91580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441457"/>
          <a:ext cx="889000" cy="25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113017</xdr:rowOff>
    </xdr:from>
    <xdr:to>
      <xdr:col>76</xdr:col>
      <xdr:colOff>165100</xdr:colOff>
      <xdr:row>56</xdr:row>
      <xdr:rowOff>43167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5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34294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6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40945</xdr:rowOff>
    </xdr:from>
    <xdr:to>
      <xdr:col>71</xdr:col>
      <xdr:colOff>177800</xdr:colOff>
      <xdr:row>56</xdr:row>
      <xdr:rowOff>91580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642145"/>
          <a:ext cx="889000" cy="5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139855</xdr:rowOff>
    </xdr:from>
    <xdr:to>
      <xdr:col>72</xdr:col>
      <xdr:colOff>38100</xdr:colOff>
      <xdr:row>56</xdr:row>
      <xdr:rowOff>70005</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86532</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34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78681</xdr:rowOff>
    </xdr:from>
    <xdr:to>
      <xdr:col>67</xdr:col>
      <xdr:colOff>101600</xdr:colOff>
      <xdr:row>56</xdr:row>
      <xdr:rowOff>8831</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50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25358</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46449</xdr:rowOff>
    </xdr:from>
    <xdr:to>
      <xdr:col>85</xdr:col>
      <xdr:colOff>177800</xdr:colOff>
      <xdr:row>56</xdr:row>
      <xdr:rowOff>148049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64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24876</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62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135466</xdr:rowOff>
    </xdr:from>
    <xdr:to>
      <xdr:col>81</xdr:col>
      <xdr:colOff>101600</xdr:colOff>
      <xdr:row>56</xdr:row>
      <xdr:rowOff>65616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56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82143</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34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132357</xdr:rowOff>
    </xdr:from>
    <xdr:to>
      <xdr:col>76</xdr:col>
      <xdr:colOff>165100</xdr:colOff>
      <xdr:row>55</xdr:row>
      <xdr:rowOff>62507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39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79034</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1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40780</xdr:rowOff>
    </xdr:from>
    <xdr:to>
      <xdr:col>72</xdr:col>
      <xdr:colOff>38100</xdr:colOff>
      <xdr:row>56</xdr:row>
      <xdr:rowOff>142380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64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133507</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73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161595</xdr:rowOff>
    </xdr:from>
    <xdr:to>
      <xdr:col>67</xdr:col>
      <xdr:colOff>101600</xdr:colOff>
      <xdr:row>56</xdr:row>
      <xdr:rowOff>91745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59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82872</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68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129315</xdr:rowOff>
    </xdr:from>
    <xdr:to>
      <xdr:col>85</xdr:col>
      <xdr:colOff>126364</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130815"/>
          <a:ext cx="1269" cy="151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75992</xdr:rowOff>
    </xdr:from>
    <xdr:ext cx="534377"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90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129315</xdr:rowOff>
    </xdr:from>
    <xdr:to>
      <xdr:col>86</xdr:col>
      <xdr:colOff>25400</xdr:colOff>
      <xdr:row>70</xdr:row>
      <xdr:rowOff>129315</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13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73209</xdr:rowOff>
    </xdr:from>
    <xdr:to>
      <xdr:col>85</xdr:col>
      <xdr:colOff>127000</xdr:colOff>
      <xdr:row>79</xdr:row>
      <xdr:rowOff>93850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617759"/>
          <a:ext cx="838200" cy="20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158183</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359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135306</xdr:rowOff>
    </xdr:from>
    <xdr:to>
      <xdr:col>85</xdr:col>
      <xdr:colOff>177800</xdr:colOff>
      <xdr:row>79</xdr:row>
      <xdr:rowOff>65456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50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73209</xdr:rowOff>
    </xdr:from>
    <xdr:to>
      <xdr:col>81</xdr:col>
      <xdr:colOff>50800</xdr:colOff>
      <xdr:row>79</xdr:row>
      <xdr:rowOff>86175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4592300" y="13617759"/>
          <a:ext cx="889000" cy="1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149512</xdr:rowOff>
    </xdr:from>
    <xdr:to>
      <xdr:col>81</xdr:col>
      <xdr:colOff>101600</xdr:colOff>
      <xdr:row>79</xdr:row>
      <xdr:rowOff>79662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22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96189</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29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86175</xdr:rowOff>
    </xdr:from>
    <xdr:to>
      <xdr:col>76</xdr:col>
      <xdr:colOff>114300</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3630725"/>
          <a:ext cx="889000" cy="1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3045</xdr:rowOff>
    </xdr:from>
    <xdr:to>
      <xdr:col>76</xdr:col>
      <xdr:colOff>165100</xdr:colOff>
      <xdr:row>79</xdr:row>
      <xdr:rowOff>104645</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121172</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3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3437</xdr:rowOff>
    </xdr:from>
    <xdr:to>
      <xdr:col>72</xdr:col>
      <xdr:colOff>38100</xdr:colOff>
      <xdr:row>79</xdr:row>
      <xdr:rowOff>105037</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121564</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32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14508</xdr:rowOff>
    </xdr:from>
    <xdr:to>
      <xdr:col>67</xdr:col>
      <xdr:colOff>101600</xdr:colOff>
      <xdr:row>79</xdr:row>
      <xdr:rowOff>116108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132635</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43050</xdr:rowOff>
    </xdr:from>
    <xdr:to>
      <xdr:col>85</xdr:col>
      <xdr:colOff>177800</xdr:colOff>
      <xdr:row>79</xdr:row>
      <xdr:rowOff>144650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129427</xdr:rowOff>
    </xdr:from>
    <xdr:ext cx="378565"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502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22409</xdr:rowOff>
    </xdr:from>
    <xdr:to>
      <xdr:col>81</xdr:col>
      <xdr:colOff>101600</xdr:colOff>
      <xdr:row>79</xdr:row>
      <xdr:rowOff>124009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6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115136</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92017" y="13659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35375</xdr:rowOff>
    </xdr:from>
    <xdr:to>
      <xdr:col>76</xdr:col>
      <xdr:colOff>165100</xdr:colOff>
      <xdr:row>79</xdr:row>
      <xdr:rowOff>136975</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7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128102</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3017" y="13672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161389</xdr:rowOff>
    </xdr:from>
    <xdr:to>
      <xdr:col>85</xdr:col>
      <xdr:colOff>126364</xdr:colOff>
      <xdr:row>98</xdr:row>
      <xdr:rowOff>129099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591889"/>
          <a:ext cx="1269" cy="1339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132926</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9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129099</xdr:rowOff>
    </xdr:from>
    <xdr:to>
      <xdr:col>86</xdr:col>
      <xdr:colOff>25400</xdr:colOff>
      <xdr:row>98</xdr:row>
      <xdr:rowOff>129099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108066</xdr:rowOff>
    </xdr:from>
    <xdr:ext cx="534377"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36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161389</xdr:rowOff>
    </xdr:from>
    <xdr:to>
      <xdr:col>86</xdr:col>
      <xdr:colOff>25400</xdr:colOff>
      <xdr:row>90</xdr:row>
      <xdr:rowOff>161389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59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95638</xdr:rowOff>
    </xdr:from>
    <xdr:to>
      <xdr:col>85</xdr:col>
      <xdr:colOff>127000</xdr:colOff>
      <xdr:row>96</xdr:row>
      <xdr:rowOff>127012</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554838"/>
          <a:ext cx="838200" cy="3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14279</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130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162852</xdr:rowOff>
    </xdr:from>
    <xdr:to>
      <xdr:col>85</xdr:col>
      <xdr:colOff>177800</xdr:colOff>
      <xdr:row>95</xdr:row>
      <xdr:rowOff>93002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127012</xdr:rowOff>
    </xdr:from>
    <xdr:to>
      <xdr:col>81</xdr:col>
      <xdr:colOff>50800</xdr:colOff>
      <xdr:row>96</xdr:row>
      <xdr:rowOff>132214</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4592300" y="16586212"/>
          <a:ext cx="889000" cy="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145793</xdr:rowOff>
    </xdr:from>
    <xdr:to>
      <xdr:col>81</xdr:col>
      <xdr:colOff>101600</xdr:colOff>
      <xdr:row>95</xdr:row>
      <xdr:rowOff>75943</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92470</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03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132214</xdr:rowOff>
    </xdr:from>
    <xdr:to>
      <xdr:col>76</xdr:col>
      <xdr:colOff>114300</xdr:colOff>
      <xdr:row>97</xdr:row>
      <xdr:rowOff>18914</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3703300" y="16591414"/>
          <a:ext cx="889000" cy="5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144765</xdr:rowOff>
    </xdr:from>
    <xdr:to>
      <xdr:col>76</xdr:col>
      <xdr:colOff>165100</xdr:colOff>
      <xdr:row>95</xdr:row>
      <xdr:rowOff>74915</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91442</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03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18914</xdr:rowOff>
    </xdr:from>
    <xdr:to>
      <xdr:col>71</xdr:col>
      <xdr:colOff>177800</xdr:colOff>
      <xdr:row>97</xdr:row>
      <xdr:rowOff>51460</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2814300" y="16649564"/>
          <a:ext cx="889000" cy="3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134020</xdr:rowOff>
    </xdr:from>
    <xdr:to>
      <xdr:col>72</xdr:col>
      <xdr:colOff>38100</xdr:colOff>
      <xdr:row>95</xdr:row>
      <xdr:rowOff>64170</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2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80697</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02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129048</xdr:rowOff>
    </xdr:from>
    <xdr:to>
      <xdr:col>67</xdr:col>
      <xdr:colOff>101600</xdr:colOff>
      <xdr:row>95</xdr:row>
      <xdr:rowOff>59198</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24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75725</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02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44838</xdr:rowOff>
    </xdr:from>
    <xdr:to>
      <xdr:col>85</xdr:col>
      <xdr:colOff>177800</xdr:colOff>
      <xdr:row>96</xdr:row>
      <xdr:rowOff>146438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5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23265</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48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76212</xdr:rowOff>
    </xdr:from>
    <xdr:to>
      <xdr:col>81</xdr:col>
      <xdr:colOff>101600</xdr:colOff>
      <xdr:row>97</xdr:row>
      <xdr:rowOff>6362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53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168939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62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81414</xdr:rowOff>
    </xdr:from>
    <xdr:to>
      <xdr:col>76</xdr:col>
      <xdr:colOff>165100</xdr:colOff>
      <xdr:row>97</xdr:row>
      <xdr:rowOff>11564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54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2691</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63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139564</xdr:rowOff>
    </xdr:from>
    <xdr:to>
      <xdr:col>72</xdr:col>
      <xdr:colOff>38100</xdr:colOff>
      <xdr:row>97</xdr:row>
      <xdr:rowOff>69714</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59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60841</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69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660</xdr:rowOff>
    </xdr:from>
    <xdr:to>
      <xdr:col>67</xdr:col>
      <xdr:colOff>101600</xdr:colOff>
      <xdr:row>97</xdr:row>
      <xdr:rowOff>102260</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63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93387</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72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40945</xdr:rowOff>
    </xdr:from>
    <xdr:to>
      <xdr:col>116</xdr:col>
      <xdr:colOff>62864</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355895"/>
          <a:ext cx="1269" cy="1298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159072</xdr:rowOff>
    </xdr:from>
    <xdr:ext cx="469744"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13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40945</xdr:rowOff>
    </xdr:from>
    <xdr:to>
      <xdr:col>116</xdr:col>
      <xdr:colOff>152400</xdr:colOff>
      <xdr:row>31</xdr:row>
      <xdr:rowOff>40945</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35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125984</xdr:rowOff>
    </xdr:from>
    <xdr:to>
      <xdr:col>116</xdr:col>
      <xdr:colOff>63500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64108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11650</xdr:rowOff>
    </xdr:from>
    <xdr:ext cx="378565"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3553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160224</xdr:rowOff>
    </xdr:from>
    <xdr:to>
      <xdr:col>116</xdr:col>
      <xdr:colOff>114300</xdr:colOff>
      <xdr:row>38</xdr:row>
      <xdr:rowOff>90374</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50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125984</xdr:rowOff>
    </xdr:from>
    <xdr:to>
      <xdr:col>111</xdr:col>
      <xdr:colOff>177800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0434300" y="66410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126848</xdr:rowOff>
    </xdr:from>
    <xdr:to>
      <xdr:col>112</xdr:col>
      <xdr:colOff>38100</xdr:colOff>
      <xdr:row>38</xdr:row>
      <xdr:rowOff>56998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47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73525</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4017" y="6245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59182</xdr:rowOff>
    </xdr:from>
    <xdr:to>
      <xdr:col>107</xdr:col>
      <xdr:colOff>101600</xdr:colOff>
      <xdr:row>37</xdr:row>
      <xdr:rowOff>160782</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40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5859</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5017" y="6178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138329</xdr:rowOff>
    </xdr:from>
    <xdr:to>
      <xdr:col>102</xdr:col>
      <xdr:colOff>114300</xdr:colOff>
      <xdr:row>38</xdr:row>
      <xdr:rowOff>139700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653429"/>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141478</xdr:rowOff>
    </xdr:from>
    <xdr:to>
      <xdr:col>102</xdr:col>
      <xdr:colOff>165100</xdr:colOff>
      <xdr:row>38</xdr:row>
      <xdr:rowOff>71628</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88155</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6017" y="6260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77013</xdr:rowOff>
    </xdr:from>
    <xdr:to>
      <xdr:col>98</xdr:col>
      <xdr:colOff>38100</xdr:colOff>
      <xdr:row>38</xdr:row>
      <xdr:rowOff>7162</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4206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23690</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7017" y="6195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75184</xdr:rowOff>
    </xdr:from>
    <xdr:to>
      <xdr:col>112</xdr:col>
      <xdr:colOff>38100</xdr:colOff>
      <xdr:row>39</xdr:row>
      <xdr:rowOff>5334</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5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38</xdr:row>
      <xdr:rowOff>167911</xdr:rowOff>
    </xdr:from>
    <xdr:ext cx="313932"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66333" y="66830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87529</xdr:rowOff>
    </xdr:from>
    <xdr:to>
      <xdr:col>98</xdr:col>
      <xdr:colOff>38100</xdr:colOff>
      <xdr:row>39</xdr:row>
      <xdr:rowOff>17679</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8806</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69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民生費については、住民１人当たり</a:t>
          </a:r>
          <a:r>
            <a:rPr kumimoji="1" lang="en-US" altLang="ja-JP" sz="1300">
              <a:latin typeface="ＭＳ Ｐゴシック" panose="020B0600070205080204" pitchFamily="50" charset="-128"/>
              <a:ea typeface="ＭＳ Ｐゴシック" panose="020B0600070205080204" pitchFamily="50" charset="-128"/>
            </a:rPr>
            <a:t>140,866</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2,193</a:t>
          </a:r>
          <a:r>
            <a:rPr kumimoji="1" lang="ja-JP" altLang="en-US" sz="1300">
              <a:latin typeface="ＭＳ Ｐゴシック" panose="020B0600070205080204" pitchFamily="50" charset="-128"/>
              <a:ea typeface="ＭＳ Ｐゴシック" panose="020B0600070205080204" pitchFamily="50" charset="-128"/>
            </a:rPr>
            <a:t>円の増となっている。その主な要因は、民間保育所等整備や子育て安心施設整備事業の増等によるものである。</a:t>
          </a:r>
        </a:p>
        <a:p>
          <a:r>
            <a:rPr kumimoji="1" lang="ja-JP" altLang="en-US" sz="1300">
              <a:latin typeface="ＭＳ Ｐゴシック" panose="020B0600070205080204" pitchFamily="50" charset="-128"/>
              <a:ea typeface="ＭＳ Ｐゴシック" panose="020B0600070205080204" pitchFamily="50" charset="-128"/>
            </a:rPr>
            <a:t>　教育費については、住民１人当たり</a:t>
          </a:r>
          <a:r>
            <a:rPr kumimoji="1" lang="en-US" altLang="ja-JP" sz="1300">
              <a:latin typeface="ＭＳ Ｐゴシック" panose="020B0600070205080204" pitchFamily="50" charset="-128"/>
              <a:ea typeface="ＭＳ Ｐゴシック" panose="020B0600070205080204" pitchFamily="50" charset="-128"/>
            </a:rPr>
            <a:t>36,857</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3,606</a:t>
          </a:r>
          <a:r>
            <a:rPr kumimoji="1" lang="ja-JP" altLang="en-US" sz="1300">
              <a:latin typeface="ＭＳ Ｐゴシック" panose="020B0600070205080204" pitchFamily="50" charset="-128"/>
              <a:ea typeface="ＭＳ Ｐゴシック" panose="020B0600070205080204" pitchFamily="50" charset="-128"/>
            </a:rPr>
            <a:t>円の減となっている。その主な要因は、小中学校の普通教室空調設備整備等の大規模事業の完了に伴う減等によるものである。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公債費については、住民１人当たり</a:t>
          </a:r>
          <a:r>
            <a:rPr kumimoji="1" lang="en-US" altLang="ja-JP" sz="1300">
              <a:latin typeface="ＭＳ Ｐゴシック" panose="020B0600070205080204" pitchFamily="50" charset="-128"/>
              <a:ea typeface="ＭＳ Ｐゴシック" panose="020B0600070205080204" pitchFamily="50" charset="-128"/>
            </a:rPr>
            <a:t>29,542</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1,098</a:t>
          </a:r>
          <a:r>
            <a:rPr kumimoji="1" lang="ja-JP" altLang="en-US" sz="1300">
              <a:latin typeface="ＭＳ Ｐゴシック" panose="020B0600070205080204" pitchFamily="50" charset="-128"/>
              <a:ea typeface="ＭＳ Ｐゴシック" panose="020B0600070205080204" pitchFamily="50" charset="-128"/>
            </a:rPr>
            <a:t>円の増となっている。その主な要因は、平成３０年度から開始した大規模事業の償還金の増によるものである。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歳出全体として、住民１人当たりの金額は、消防費を除いて全国平均や県平均と同値もしくは下回る状況にあるが、民生費や公債費は依然として増加傾向にあるため、状況を注視していく。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埼玉県川越市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令和元年度は、昨年度に続いて財政調整基金への取り崩しを行ったことで、基金残高の比率が減少し、更には実質単年度収支についてもマイナス収支となった。　</a:t>
          </a:r>
        </a:p>
        <a:p>
          <a:r>
            <a:rPr kumimoji="1" lang="ja-JP" altLang="en-US" sz="1400">
              <a:solidFill>
                <a:sysClr val="windowText" lastClr="000000"/>
              </a:solidFill>
              <a:latin typeface="ＭＳ ゴシック" pitchFamily="49" charset="-128"/>
              <a:ea typeface="ＭＳ ゴシック" pitchFamily="49" charset="-128"/>
            </a:rPr>
            <a:t>　今後も、引き続き、財政構造の見直しにより、実質単年度収支の黒字化を目指していく必要がある。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埼玉県川越市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各会計ともに黒字で推移しており安定している。今後も安定した水準で推移できるよう努める。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998;&#26512;&#27396;&#20837;&#21147;&#29992;&#12304;&#36001;&#25919;&#29366;&#27841;&#36039;&#26009;&#38598;&#12305;_112011_&#24029;&#36234;&#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64.900000000000006</v>
          </cell>
          <cell r="BX51">
            <v>66.599999999999994</v>
          </cell>
          <cell r="CF51">
            <v>69.5</v>
          </cell>
          <cell r="CN51">
            <v>68.900000000000006</v>
          </cell>
          <cell r="CV51">
            <v>68.900000000000006</v>
          </cell>
        </row>
        <row r="53">
          <cell r="BP53">
            <v>58.3</v>
          </cell>
          <cell r="BX53">
            <v>70.099999999999994</v>
          </cell>
          <cell r="CF53">
            <v>69.599999999999994</v>
          </cell>
          <cell r="CN53">
            <v>70.599999999999994</v>
          </cell>
          <cell r="CV53">
            <v>71.8</v>
          </cell>
        </row>
        <row r="55">
          <cell r="AN55" t="str">
            <v>類似団体内平均値</v>
          </cell>
          <cell r="BP55">
            <v>41.4</v>
          </cell>
          <cell r="BX55">
            <v>38.9</v>
          </cell>
          <cell r="CF55">
            <v>37.6</v>
          </cell>
          <cell r="CN55">
            <v>34</v>
          </cell>
          <cell r="CV55">
            <v>33.9</v>
          </cell>
        </row>
        <row r="57">
          <cell r="BP57">
            <v>60.2</v>
          </cell>
          <cell r="BX57">
            <v>59.3</v>
          </cell>
          <cell r="CF57">
            <v>60</v>
          </cell>
          <cell r="CN57">
            <v>61.1</v>
          </cell>
          <cell r="CV57">
            <v>61.7</v>
          </cell>
        </row>
        <row r="72">
          <cell r="BP72" t="str">
            <v>H27</v>
          </cell>
          <cell r="BX72" t="str">
            <v>H28</v>
          </cell>
          <cell r="CF72" t="str">
            <v>H29</v>
          </cell>
          <cell r="CN72" t="str">
            <v>H30</v>
          </cell>
          <cell r="CV72" t="str">
            <v>R01</v>
          </cell>
        </row>
        <row r="73">
          <cell r="AN73" t="str">
            <v>当該団体値</v>
          </cell>
          <cell r="BP73">
            <v>64.900000000000006</v>
          </cell>
          <cell r="BX73">
            <v>66.599999999999994</v>
          </cell>
          <cell r="CF73">
            <v>69.5</v>
          </cell>
          <cell r="CN73">
            <v>68.900000000000006</v>
          </cell>
          <cell r="CV73">
            <v>68.900000000000006</v>
          </cell>
        </row>
        <row r="75">
          <cell r="BP75">
            <v>5.9</v>
          </cell>
          <cell r="BX75">
            <v>5.4</v>
          </cell>
          <cell r="CF75">
            <v>5.5</v>
          </cell>
          <cell r="CN75">
            <v>5.3</v>
          </cell>
          <cell r="CV75">
            <v>5.7</v>
          </cell>
        </row>
        <row r="77">
          <cell r="AN77" t="str">
            <v>類似団体内平均値</v>
          </cell>
          <cell r="BP77">
            <v>41.4</v>
          </cell>
          <cell r="BX77">
            <v>38.9</v>
          </cell>
          <cell r="CF77">
            <v>37.6</v>
          </cell>
          <cell r="CN77">
            <v>34</v>
          </cell>
          <cell r="CV77">
            <v>33.9</v>
          </cell>
        </row>
        <row r="79">
          <cell r="BP79">
            <v>6.7</v>
          </cell>
          <cell r="BX79">
            <v>6.4</v>
          </cell>
          <cell r="CF79">
            <v>6.1</v>
          </cell>
          <cell r="CN79">
            <v>5.9</v>
          </cell>
          <cell r="CV79">
            <v>5.7</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79</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81</v>
      </c>
      <c r="C3" s="612"/>
      <c r="D3" s="612"/>
      <c r="E3" s="613"/>
      <c r="F3" s="613"/>
      <c r="G3" s="613"/>
      <c r="H3" s="613"/>
      <c r="I3" s="613"/>
      <c r="J3" s="613"/>
      <c r="K3" s="613"/>
      <c r="L3" s="613" t="s">
        <v>82</v>
      </c>
      <c r="M3" s="613"/>
      <c r="N3" s="613"/>
      <c r="O3" s="613"/>
      <c r="P3" s="613"/>
      <c r="Q3" s="613"/>
      <c r="R3" s="616"/>
      <c r="S3" s="616"/>
      <c r="T3" s="616"/>
      <c r="U3" s="616"/>
      <c r="V3" s="617"/>
      <c r="W3" s="507" t="s">
        <v>83</v>
      </c>
      <c r="X3" s="508"/>
      <c r="Y3" s="508"/>
      <c r="Z3" s="508"/>
      <c r="AA3" s="508"/>
      <c r="AB3" s="612"/>
      <c r="AC3" s="616" t="s">
        <v>84</v>
      </c>
      <c r="AD3" s="508"/>
      <c r="AE3" s="508"/>
      <c r="AF3" s="508"/>
      <c r="AG3" s="508"/>
      <c r="AH3" s="508"/>
      <c r="AI3" s="508"/>
      <c r="AJ3" s="508"/>
      <c r="AK3" s="508"/>
      <c r="AL3" s="578"/>
      <c r="AM3" s="507" t="s">
        <v>85</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86</v>
      </c>
      <c r="BO3" s="508"/>
      <c r="BP3" s="508"/>
      <c r="BQ3" s="508"/>
      <c r="BR3" s="508"/>
      <c r="BS3" s="508"/>
      <c r="BT3" s="508"/>
      <c r="BU3" s="578"/>
      <c r="BV3" s="507" t="s">
        <v>87</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88</v>
      </c>
      <c r="CU3" s="508"/>
      <c r="CV3" s="508"/>
      <c r="CW3" s="508"/>
      <c r="CX3" s="508"/>
      <c r="CY3" s="508"/>
      <c r="CZ3" s="508"/>
      <c r="DA3" s="578"/>
      <c r="DB3" s="507" t="s">
        <v>89</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90</v>
      </c>
      <c r="AZ4" s="421"/>
      <c r="BA4" s="421"/>
      <c r="BB4" s="421"/>
      <c r="BC4" s="421"/>
      <c r="BD4" s="421"/>
      <c r="BE4" s="421"/>
      <c r="BF4" s="421"/>
      <c r="BG4" s="421"/>
      <c r="BH4" s="421"/>
      <c r="BI4" s="421"/>
      <c r="BJ4" s="421"/>
      <c r="BK4" s="421"/>
      <c r="BL4" s="421"/>
      <c r="BM4" s="422"/>
      <c r="BN4" s="423">
        <v>112570261</v>
      </c>
      <c r="BO4" s="424"/>
      <c r="BP4" s="424"/>
      <c r="BQ4" s="424"/>
      <c r="BR4" s="424"/>
      <c r="BS4" s="424"/>
      <c r="BT4" s="424"/>
      <c r="BU4" s="425"/>
      <c r="BV4" s="423">
        <v>112817727</v>
      </c>
      <c r="BW4" s="424"/>
      <c r="BX4" s="424"/>
      <c r="BY4" s="424"/>
      <c r="BZ4" s="424"/>
      <c r="CA4" s="424"/>
      <c r="CB4" s="424"/>
      <c r="CC4" s="425"/>
      <c r="CD4" s="604" t="s">
        <v>91</v>
      </c>
      <c r="CE4" s="605"/>
      <c r="CF4" s="605"/>
      <c r="CG4" s="605"/>
      <c r="CH4" s="605"/>
      <c r="CI4" s="605"/>
      <c r="CJ4" s="605"/>
      <c r="CK4" s="605"/>
      <c r="CL4" s="605"/>
      <c r="CM4" s="605"/>
      <c r="CN4" s="605"/>
      <c r="CO4" s="605"/>
      <c r="CP4" s="605"/>
      <c r="CQ4" s="605"/>
      <c r="CR4" s="605"/>
      <c r="CS4" s="606"/>
      <c r="CT4" s="607">
        <v>5.2</v>
      </c>
      <c r="CU4" s="608"/>
      <c r="CV4" s="608"/>
      <c r="CW4" s="608"/>
      <c r="CX4" s="608"/>
      <c r="CY4" s="608"/>
      <c r="CZ4" s="608"/>
      <c r="DA4" s="609"/>
      <c r="DB4" s="607">
        <v>4.5</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92</v>
      </c>
      <c r="AN5" s="402"/>
      <c r="AO5" s="402"/>
      <c r="AP5" s="402"/>
      <c r="AQ5" s="402"/>
      <c r="AR5" s="402"/>
      <c r="AS5" s="402"/>
      <c r="AT5" s="403"/>
      <c r="AU5" s="485" t="s">
        <v>93</v>
      </c>
      <c r="AV5" s="486"/>
      <c r="AW5" s="486"/>
      <c r="AX5" s="486"/>
      <c r="AY5" s="408" t="s">
        <v>94</v>
      </c>
      <c r="AZ5" s="409"/>
      <c r="BA5" s="409"/>
      <c r="BB5" s="409"/>
      <c r="BC5" s="409"/>
      <c r="BD5" s="409"/>
      <c r="BE5" s="409"/>
      <c r="BF5" s="409"/>
      <c r="BG5" s="409"/>
      <c r="BH5" s="409"/>
      <c r="BI5" s="409"/>
      <c r="BJ5" s="409"/>
      <c r="BK5" s="409"/>
      <c r="BL5" s="409"/>
      <c r="BM5" s="410"/>
      <c r="BN5" s="428">
        <v>109094781</v>
      </c>
      <c r="BO5" s="429"/>
      <c r="BP5" s="429"/>
      <c r="BQ5" s="429"/>
      <c r="BR5" s="429"/>
      <c r="BS5" s="429"/>
      <c r="BT5" s="429"/>
      <c r="BU5" s="430"/>
      <c r="BV5" s="428">
        <v>109687678</v>
      </c>
      <c r="BW5" s="429"/>
      <c r="BX5" s="429"/>
      <c r="BY5" s="429"/>
      <c r="BZ5" s="429"/>
      <c r="CA5" s="429"/>
      <c r="CB5" s="429"/>
      <c r="CC5" s="430"/>
      <c r="CD5" s="437" t="s">
        <v>95</v>
      </c>
      <c r="CE5" s="438"/>
      <c r="CF5" s="438"/>
      <c r="CG5" s="438"/>
      <c r="CH5" s="438"/>
      <c r="CI5" s="438"/>
      <c r="CJ5" s="438"/>
      <c r="CK5" s="438"/>
      <c r="CL5" s="438"/>
      <c r="CM5" s="438"/>
      <c r="CN5" s="438"/>
      <c r="CO5" s="438"/>
      <c r="CP5" s="438"/>
      <c r="CQ5" s="438"/>
      <c r="CR5" s="438"/>
      <c r="CS5" s="439"/>
      <c r="CT5" s="398">
        <v>99.8</v>
      </c>
      <c r="CU5" s="399"/>
      <c r="CV5" s="399"/>
      <c r="CW5" s="399"/>
      <c r="CX5" s="399"/>
      <c r="CY5" s="399"/>
      <c r="CZ5" s="399"/>
      <c r="DA5" s="400"/>
      <c r="DB5" s="398">
        <v>97.9</v>
      </c>
      <c r="DC5" s="399"/>
      <c r="DD5" s="399"/>
      <c r="DE5" s="399"/>
      <c r="DF5" s="399"/>
      <c r="DG5" s="399"/>
      <c r="DH5" s="399"/>
      <c r="DI5" s="400"/>
      <c r="DJ5" s="186"/>
      <c r="DK5" s="186"/>
      <c r="DL5" s="186"/>
      <c r="DM5" s="186"/>
      <c r="DN5" s="186"/>
      <c r="DO5" s="186"/>
    </row>
    <row r="6" spans="1:119" ht="18.75" customHeight="1" x14ac:dyDescent="0.15">
      <c r="A6" s="187"/>
      <c r="B6" s="584" t="s">
        <v>96</v>
      </c>
      <c r="C6" s="442"/>
      <c r="D6" s="442"/>
      <c r="E6" s="585"/>
      <c r="F6" s="585"/>
      <c r="G6" s="585"/>
      <c r="H6" s="585"/>
      <c r="I6" s="585"/>
      <c r="J6" s="585"/>
      <c r="K6" s="585"/>
      <c r="L6" s="585" t="s">
        <v>97</v>
      </c>
      <c r="M6" s="585"/>
      <c r="N6" s="585"/>
      <c r="O6" s="585"/>
      <c r="P6" s="585"/>
      <c r="Q6" s="585"/>
      <c r="R6" s="466"/>
      <c r="S6" s="466"/>
      <c r="T6" s="466"/>
      <c r="U6" s="466"/>
      <c r="V6" s="591"/>
      <c r="W6" s="519" t="s">
        <v>98</v>
      </c>
      <c r="X6" s="441"/>
      <c r="Y6" s="441"/>
      <c r="Z6" s="441"/>
      <c r="AA6" s="441"/>
      <c r="AB6" s="442"/>
      <c r="AC6" s="596" t="s">
        <v>99</v>
      </c>
      <c r="AD6" s="597"/>
      <c r="AE6" s="597"/>
      <c r="AF6" s="597"/>
      <c r="AG6" s="597"/>
      <c r="AH6" s="597"/>
      <c r="AI6" s="597"/>
      <c r="AJ6" s="597"/>
      <c r="AK6" s="597"/>
      <c r="AL6" s="598"/>
      <c r="AM6" s="497" t="s">
        <v>100</v>
      </c>
      <c r="AN6" s="402"/>
      <c r="AO6" s="402"/>
      <c r="AP6" s="402"/>
      <c r="AQ6" s="402"/>
      <c r="AR6" s="402"/>
      <c r="AS6" s="402"/>
      <c r="AT6" s="403"/>
      <c r="AU6" s="485" t="s">
        <v>101</v>
      </c>
      <c r="AV6" s="486"/>
      <c r="AW6" s="486"/>
      <c r="AX6" s="486"/>
      <c r="AY6" s="408" t="s">
        <v>102</v>
      </c>
      <c r="AZ6" s="409"/>
      <c r="BA6" s="409"/>
      <c r="BB6" s="409"/>
      <c r="BC6" s="409"/>
      <c r="BD6" s="409"/>
      <c r="BE6" s="409"/>
      <c r="BF6" s="409"/>
      <c r="BG6" s="409"/>
      <c r="BH6" s="409"/>
      <c r="BI6" s="409"/>
      <c r="BJ6" s="409"/>
      <c r="BK6" s="409"/>
      <c r="BL6" s="409"/>
      <c r="BM6" s="410"/>
      <c r="BN6" s="428">
        <v>3475480</v>
      </c>
      <c r="BO6" s="429"/>
      <c r="BP6" s="429"/>
      <c r="BQ6" s="429"/>
      <c r="BR6" s="429"/>
      <c r="BS6" s="429"/>
      <c r="BT6" s="429"/>
      <c r="BU6" s="430"/>
      <c r="BV6" s="428">
        <v>3130049</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103.4</v>
      </c>
      <c r="CU6" s="582"/>
      <c r="CV6" s="582"/>
      <c r="CW6" s="582"/>
      <c r="CX6" s="582"/>
      <c r="CY6" s="582"/>
      <c r="CZ6" s="582"/>
      <c r="DA6" s="583"/>
      <c r="DB6" s="581">
        <v>101.5</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105</v>
      </c>
      <c r="AV7" s="486"/>
      <c r="AW7" s="486"/>
      <c r="AX7" s="486"/>
      <c r="AY7" s="408" t="s">
        <v>106</v>
      </c>
      <c r="AZ7" s="409"/>
      <c r="BA7" s="409"/>
      <c r="BB7" s="409"/>
      <c r="BC7" s="409"/>
      <c r="BD7" s="409"/>
      <c r="BE7" s="409"/>
      <c r="BF7" s="409"/>
      <c r="BG7" s="409"/>
      <c r="BH7" s="409"/>
      <c r="BI7" s="409"/>
      <c r="BJ7" s="409"/>
      <c r="BK7" s="409"/>
      <c r="BL7" s="409"/>
      <c r="BM7" s="410"/>
      <c r="BN7" s="428">
        <v>175547</v>
      </c>
      <c r="BO7" s="429"/>
      <c r="BP7" s="429"/>
      <c r="BQ7" s="429"/>
      <c r="BR7" s="429"/>
      <c r="BS7" s="429"/>
      <c r="BT7" s="429"/>
      <c r="BU7" s="430"/>
      <c r="BV7" s="428">
        <v>240284</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64006993</v>
      </c>
      <c r="CU7" s="429"/>
      <c r="CV7" s="429"/>
      <c r="CW7" s="429"/>
      <c r="CX7" s="429"/>
      <c r="CY7" s="429"/>
      <c r="CZ7" s="429"/>
      <c r="DA7" s="430"/>
      <c r="DB7" s="428">
        <v>63769255</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109</v>
      </c>
      <c r="AV8" s="486"/>
      <c r="AW8" s="486"/>
      <c r="AX8" s="486"/>
      <c r="AY8" s="408" t="s">
        <v>110</v>
      </c>
      <c r="AZ8" s="409"/>
      <c r="BA8" s="409"/>
      <c r="BB8" s="409"/>
      <c r="BC8" s="409"/>
      <c r="BD8" s="409"/>
      <c r="BE8" s="409"/>
      <c r="BF8" s="409"/>
      <c r="BG8" s="409"/>
      <c r="BH8" s="409"/>
      <c r="BI8" s="409"/>
      <c r="BJ8" s="409"/>
      <c r="BK8" s="409"/>
      <c r="BL8" s="409"/>
      <c r="BM8" s="410"/>
      <c r="BN8" s="428">
        <v>3299933</v>
      </c>
      <c r="BO8" s="429"/>
      <c r="BP8" s="429"/>
      <c r="BQ8" s="429"/>
      <c r="BR8" s="429"/>
      <c r="BS8" s="429"/>
      <c r="BT8" s="429"/>
      <c r="BU8" s="430"/>
      <c r="BV8" s="428">
        <v>2889765</v>
      </c>
      <c r="BW8" s="429"/>
      <c r="BX8" s="429"/>
      <c r="BY8" s="429"/>
      <c r="BZ8" s="429"/>
      <c r="CA8" s="429"/>
      <c r="CB8" s="429"/>
      <c r="CC8" s="430"/>
      <c r="CD8" s="437" t="s">
        <v>111</v>
      </c>
      <c r="CE8" s="438"/>
      <c r="CF8" s="438"/>
      <c r="CG8" s="438"/>
      <c r="CH8" s="438"/>
      <c r="CI8" s="438"/>
      <c r="CJ8" s="438"/>
      <c r="CK8" s="438"/>
      <c r="CL8" s="438"/>
      <c r="CM8" s="438"/>
      <c r="CN8" s="438"/>
      <c r="CO8" s="438"/>
      <c r="CP8" s="438"/>
      <c r="CQ8" s="438"/>
      <c r="CR8" s="438"/>
      <c r="CS8" s="439"/>
      <c r="CT8" s="541">
        <v>0.97</v>
      </c>
      <c r="CU8" s="542"/>
      <c r="CV8" s="542"/>
      <c r="CW8" s="542"/>
      <c r="CX8" s="542"/>
      <c r="CY8" s="542"/>
      <c r="CZ8" s="542"/>
      <c r="DA8" s="543"/>
      <c r="DB8" s="541">
        <v>0.97</v>
      </c>
      <c r="DC8" s="542"/>
      <c r="DD8" s="542"/>
      <c r="DE8" s="542"/>
      <c r="DF8" s="542"/>
      <c r="DG8" s="542"/>
      <c r="DH8" s="542"/>
      <c r="DI8" s="543"/>
      <c r="DJ8" s="186"/>
      <c r="DK8" s="186"/>
      <c r="DL8" s="186"/>
      <c r="DM8" s="186"/>
      <c r="DN8" s="186"/>
      <c r="DO8" s="186"/>
    </row>
    <row r="9" spans="1:119" ht="18.75" customHeight="1" thickBot="1" x14ac:dyDescent="0.2">
      <c r="A9" s="187"/>
      <c r="B9" s="570" t="s">
        <v>112</v>
      </c>
      <c r="C9" s="571"/>
      <c r="D9" s="571"/>
      <c r="E9" s="571"/>
      <c r="F9" s="571"/>
      <c r="G9" s="571"/>
      <c r="H9" s="571"/>
      <c r="I9" s="571"/>
      <c r="J9" s="571"/>
      <c r="K9" s="491"/>
      <c r="L9" s="572" t="s">
        <v>113</v>
      </c>
      <c r="M9" s="573"/>
      <c r="N9" s="573"/>
      <c r="O9" s="573"/>
      <c r="P9" s="573"/>
      <c r="Q9" s="574"/>
      <c r="R9" s="575">
        <v>350745</v>
      </c>
      <c r="S9" s="576"/>
      <c r="T9" s="576"/>
      <c r="U9" s="576"/>
      <c r="V9" s="577"/>
      <c r="W9" s="507" t="s">
        <v>114</v>
      </c>
      <c r="X9" s="508"/>
      <c r="Y9" s="508"/>
      <c r="Z9" s="508"/>
      <c r="AA9" s="508"/>
      <c r="AB9" s="508"/>
      <c r="AC9" s="508"/>
      <c r="AD9" s="508"/>
      <c r="AE9" s="508"/>
      <c r="AF9" s="508"/>
      <c r="AG9" s="508"/>
      <c r="AH9" s="508"/>
      <c r="AI9" s="508"/>
      <c r="AJ9" s="508"/>
      <c r="AK9" s="508"/>
      <c r="AL9" s="578"/>
      <c r="AM9" s="497" t="s">
        <v>115</v>
      </c>
      <c r="AN9" s="402"/>
      <c r="AO9" s="402"/>
      <c r="AP9" s="402"/>
      <c r="AQ9" s="402"/>
      <c r="AR9" s="402"/>
      <c r="AS9" s="402"/>
      <c r="AT9" s="403"/>
      <c r="AU9" s="485" t="s">
        <v>116</v>
      </c>
      <c r="AV9" s="486"/>
      <c r="AW9" s="486"/>
      <c r="AX9" s="486"/>
      <c r="AY9" s="408" t="s">
        <v>117</v>
      </c>
      <c r="AZ9" s="409"/>
      <c r="BA9" s="409"/>
      <c r="BB9" s="409"/>
      <c r="BC9" s="409"/>
      <c r="BD9" s="409"/>
      <c r="BE9" s="409"/>
      <c r="BF9" s="409"/>
      <c r="BG9" s="409"/>
      <c r="BH9" s="409"/>
      <c r="BI9" s="409"/>
      <c r="BJ9" s="409"/>
      <c r="BK9" s="409"/>
      <c r="BL9" s="409"/>
      <c r="BM9" s="410"/>
      <c r="BN9" s="428">
        <v>410168</v>
      </c>
      <c r="BO9" s="429"/>
      <c r="BP9" s="429"/>
      <c r="BQ9" s="429"/>
      <c r="BR9" s="429"/>
      <c r="BS9" s="429"/>
      <c r="BT9" s="429"/>
      <c r="BU9" s="430"/>
      <c r="BV9" s="428">
        <v>-1984392</v>
      </c>
      <c r="BW9" s="429"/>
      <c r="BX9" s="429"/>
      <c r="BY9" s="429"/>
      <c r="BZ9" s="429"/>
      <c r="CA9" s="429"/>
      <c r="CB9" s="429"/>
      <c r="CC9" s="430"/>
      <c r="CD9" s="437" t="s">
        <v>118</v>
      </c>
      <c r="CE9" s="438"/>
      <c r="CF9" s="438"/>
      <c r="CG9" s="438"/>
      <c r="CH9" s="438"/>
      <c r="CI9" s="438"/>
      <c r="CJ9" s="438"/>
      <c r="CK9" s="438"/>
      <c r="CL9" s="438"/>
      <c r="CM9" s="438"/>
      <c r="CN9" s="438"/>
      <c r="CO9" s="438"/>
      <c r="CP9" s="438"/>
      <c r="CQ9" s="438"/>
      <c r="CR9" s="438"/>
      <c r="CS9" s="439"/>
      <c r="CT9" s="398">
        <v>13.7</v>
      </c>
      <c r="CU9" s="399"/>
      <c r="CV9" s="399"/>
      <c r="CW9" s="399"/>
      <c r="CX9" s="399"/>
      <c r="CY9" s="399"/>
      <c r="CZ9" s="399"/>
      <c r="DA9" s="400"/>
      <c r="DB9" s="398">
        <v>13.4</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119</v>
      </c>
      <c r="M10" s="402"/>
      <c r="N10" s="402"/>
      <c r="O10" s="402"/>
      <c r="P10" s="402"/>
      <c r="Q10" s="403"/>
      <c r="R10" s="404">
        <v>342670</v>
      </c>
      <c r="S10" s="405"/>
      <c r="T10" s="405"/>
      <c r="U10" s="405"/>
      <c r="V10" s="407"/>
      <c r="W10" s="579"/>
      <c r="X10" s="390"/>
      <c r="Y10" s="390"/>
      <c r="Z10" s="390"/>
      <c r="AA10" s="390"/>
      <c r="AB10" s="390"/>
      <c r="AC10" s="390"/>
      <c r="AD10" s="390"/>
      <c r="AE10" s="390"/>
      <c r="AF10" s="390"/>
      <c r="AG10" s="390"/>
      <c r="AH10" s="390"/>
      <c r="AI10" s="390"/>
      <c r="AJ10" s="390"/>
      <c r="AK10" s="390"/>
      <c r="AL10" s="580"/>
      <c r="AM10" s="497" t="s">
        <v>120</v>
      </c>
      <c r="AN10" s="402"/>
      <c r="AO10" s="402"/>
      <c r="AP10" s="402"/>
      <c r="AQ10" s="402"/>
      <c r="AR10" s="402"/>
      <c r="AS10" s="402"/>
      <c r="AT10" s="403"/>
      <c r="AU10" s="485" t="s">
        <v>109</v>
      </c>
      <c r="AV10" s="486"/>
      <c r="AW10" s="486"/>
      <c r="AX10" s="486"/>
      <c r="AY10" s="408" t="s">
        <v>121</v>
      </c>
      <c r="AZ10" s="409"/>
      <c r="BA10" s="409"/>
      <c r="BB10" s="409"/>
      <c r="BC10" s="409"/>
      <c r="BD10" s="409"/>
      <c r="BE10" s="409"/>
      <c r="BF10" s="409"/>
      <c r="BG10" s="409"/>
      <c r="BH10" s="409"/>
      <c r="BI10" s="409"/>
      <c r="BJ10" s="409"/>
      <c r="BK10" s="409"/>
      <c r="BL10" s="409"/>
      <c r="BM10" s="410"/>
      <c r="BN10" s="428">
        <v>1059</v>
      </c>
      <c r="BO10" s="429"/>
      <c r="BP10" s="429"/>
      <c r="BQ10" s="429"/>
      <c r="BR10" s="429"/>
      <c r="BS10" s="429"/>
      <c r="BT10" s="429"/>
      <c r="BU10" s="430"/>
      <c r="BV10" s="428">
        <v>1330</v>
      </c>
      <c r="BW10" s="429"/>
      <c r="BX10" s="429"/>
      <c r="BY10" s="429"/>
      <c r="BZ10" s="429"/>
      <c r="CA10" s="429"/>
      <c r="CB10" s="429"/>
      <c r="CC10" s="43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123</v>
      </c>
      <c r="M11" s="475"/>
      <c r="N11" s="475"/>
      <c r="O11" s="475"/>
      <c r="P11" s="475"/>
      <c r="Q11" s="476"/>
      <c r="R11" s="567" t="s">
        <v>124</v>
      </c>
      <c r="S11" s="568"/>
      <c r="T11" s="568"/>
      <c r="U11" s="568"/>
      <c r="V11" s="569"/>
      <c r="W11" s="579"/>
      <c r="X11" s="390"/>
      <c r="Y11" s="390"/>
      <c r="Z11" s="390"/>
      <c r="AA11" s="390"/>
      <c r="AB11" s="390"/>
      <c r="AC11" s="390"/>
      <c r="AD11" s="390"/>
      <c r="AE11" s="390"/>
      <c r="AF11" s="390"/>
      <c r="AG11" s="390"/>
      <c r="AH11" s="390"/>
      <c r="AI11" s="390"/>
      <c r="AJ11" s="390"/>
      <c r="AK11" s="390"/>
      <c r="AL11" s="580"/>
      <c r="AM11" s="497" t="s">
        <v>125</v>
      </c>
      <c r="AN11" s="402"/>
      <c r="AO11" s="402"/>
      <c r="AP11" s="402"/>
      <c r="AQ11" s="402"/>
      <c r="AR11" s="402"/>
      <c r="AS11" s="402"/>
      <c r="AT11" s="403"/>
      <c r="AU11" s="485" t="s">
        <v>109</v>
      </c>
      <c r="AV11" s="486"/>
      <c r="AW11" s="486"/>
      <c r="AX11" s="486"/>
      <c r="AY11" s="408" t="s">
        <v>126</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127</v>
      </c>
      <c r="CE11" s="438"/>
      <c r="CF11" s="438"/>
      <c r="CG11" s="438"/>
      <c r="CH11" s="438"/>
      <c r="CI11" s="438"/>
      <c r="CJ11" s="438"/>
      <c r="CK11" s="438"/>
      <c r="CL11" s="438"/>
      <c r="CM11" s="438"/>
      <c r="CN11" s="438"/>
      <c r="CO11" s="438"/>
      <c r="CP11" s="438"/>
      <c r="CQ11" s="438"/>
      <c r="CR11" s="438"/>
      <c r="CS11" s="439"/>
      <c r="CT11" s="541" t="s">
        <v>128</v>
      </c>
      <c r="CU11" s="542"/>
      <c r="CV11" s="542"/>
      <c r="CW11" s="542"/>
      <c r="CX11" s="542"/>
      <c r="CY11" s="542"/>
      <c r="CZ11" s="542"/>
      <c r="DA11" s="543"/>
      <c r="DB11" s="541" t="s">
        <v>129</v>
      </c>
      <c r="DC11" s="542"/>
      <c r="DD11" s="542"/>
      <c r="DE11" s="542"/>
      <c r="DF11" s="542"/>
      <c r="DG11" s="542"/>
      <c r="DH11" s="542"/>
      <c r="DI11" s="543"/>
      <c r="DJ11" s="186"/>
      <c r="DK11" s="186"/>
      <c r="DL11" s="186"/>
      <c r="DM11" s="186"/>
      <c r="DN11" s="186"/>
      <c r="DO11" s="186"/>
    </row>
    <row r="12" spans="1:119" ht="18.75" customHeight="1" x14ac:dyDescent="0.15">
      <c r="A12" s="187"/>
      <c r="B12" s="544" t="s">
        <v>130</v>
      </c>
      <c r="C12" s="545"/>
      <c r="D12" s="545"/>
      <c r="E12" s="545"/>
      <c r="F12" s="545"/>
      <c r="G12" s="545"/>
      <c r="H12" s="545"/>
      <c r="I12" s="545"/>
      <c r="J12" s="545"/>
      <c r="K12" s="546"/>
      <c r="L12" s="553" t="s">
        <v>131</v>
      </c>
      <c r="M12" s="554"/>
      <c r="N12" s="554"/>
      <c r="O12" s="554"/>
      <c r="P12" s="554"/>
      <c r="Q12" s="555"/>
      <c r="R12" s="556">
        <v>353301</v>
      </c>
      <c r="S12" s="557"/>
      <c r="T12" s="557"/>
      <c r="U12" s="557"/>
      <c r="V12" s="558"/>
      <c r="W12" s="559" t="s">
        <v>1</v>
      </c>
      <c r="X12" s="486"/>
      <c r="Y12" s="486"/>
      <c r="Z12" s="486"/>
      <c r="AA12" s="486"/>
      <c r="AB12" s="560"/>
      <c r="AC12" s="561" t="s">
        <v>132</v>
      </c>
      <c r="AD12" s="562"/>
      <c r="AE12" s="562"/>
      <c r="AF12" s="562"/>
      <c r="AG12" s="563"/>
      <c r="AH12" s="561" t="s">
        <v>133</v>
      </c>
      <c r="AI12" s="562"/>
      <c r="AJ12" s="562"/>
      <c r="AK12" s="562"/>
      <c r="AL12" s="564"/>
      <c r="AM12" s="497" t="s">
        <v>134</v>
      </c>
      <c r="AN12" s="402"/>
      <c r="AO12" s="402"/>
      <c r="AP12" s="402"/>
      <c r="AQ12" s="402"/>
      <c r="AR12" s="402"/>
      <c r="AS12" s="402"/>
      <c r="AT12" s="403"/>
      <c r="AU12" s="485" t="s">
        <v>135</v>
      </c>
      <c r="AV12" s="486"/>
      <c r="AW12" s="486"/>
      <c r="AX12" s="486"/>
      <c r="AY12" s="408" t="s">
        <v>136</v>
      </c>
      <c r="AZ12" s="409"/>
      <c r="BA12" s="409"/>
      <c r="BB12" s="409"/>
      <c r="BC12" s="409"/>
      <c r="BD12" s="409"/>
      <c r="BE12" s="409"/>
      <c r="BF12" s="409"/>
      <c r="BG12" s="409"/>
      <c r="BH12" s="409"/>
      <c r="BI12" s="409"/>
      <c r="BJ12" s="409"/>
      <c r="BK12" s="409"/>
      <c r="BL12" s="409"/>
      <c r="BM12" s="410"/>
      <c r="BN12" s="428">
        <v>1159530</v>
      </c>
      <c r="BO12" s="429"/>
      <c r="BP12" s="429"/>
      <c r="BQ12" s="429"/>
      <c r="BR12" s="429"/>
      <c r="BS12" s="429"/>
      <c r="BT12" s="429"/>
      <c r="BU12" s="430"/>
      <c r="BV12" s="428">
        <v>189507</v>
      </c>
      <c r="BW12" s="429"/>
      <c r="BX12" s="429"/>
      <c r="BY12" s="429"/>
      <c r="BZ12" s="429"/>
      <c r="CA12" s="429"/>
      <c r="CB12" s="429"/>
      <c r="CC12" s="430"/>
      <c r="CD12" s="437" t="s">
        <v>137</v>
      </c>
      <c r="CE12" s="438"/>
      <c r="CF12" s="438"/>
      <c r="CG12" s="438"/>
      <c r="CH12" s="438"/>
      <c r="CI12" s="438"/>
      <c r="CJ12" s="438"/>
      <c r="CK12" s="438"/>
      <c r="CL12" s="438"/>
      <c r="CM12" s="438"/>
      <c r="CN12" s="438"/>
      <c r="CO12" s="438"/>
      <c r="CP12" s="438"/>
      <c r="CQ12" s="438"/>
      <c r="CR12" s="438"/>
      <c r="CS12" s="439"/>
      <c r="CT12" s="541" t="s">
        <v>138</v>
      </c>
      <c r="CU12" s="542"/>
      <c r="CV12" s="542"/>
      <c r="CW12" s="542"/>
      <c r="CX12" s="542"/>
      <c r="CY12" s="542"/>
      <c r="CZ12" s="542"/>
      <c r="DA12" s="543"/>
      <c r="DB12" s="541" t="s">
        <v>139</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140</v>
      </c>
      <c r="N13" s="529"/>
      <c r="O13" s="529"/>
      <c r="P13" s="529"/>
      <c r="Q13" s="530"/>
      <c r="R13" s="531">
        <v>344502</v>
      </c>
      <c r="S13" s="532"/>
      <c r="T13" s="532"/>
      <c r="U13" s="532"/>
      <c r="V13" s="533"/>
      <c r="W13" s="519" t="s">
        <v>141</v>
      </c>
      <c r="X13" s="441"/>
      <c r="Y13" s="441"/>
      <c r="Z13" s="441"/>
      <c r="AA13" s="441"/>
      <c r="AB13" s="442"/>
      <c r="AC13" s="404">
        <v>2728</v>
      </c>
      <c r="AD13" s="405"/>
      <c r="AE13" s="405"/>
      <c r="AF13" s="405"/>
      <c r="AG13" s="406"/>
      <c r="AH13" s="404">
        <v>2670</v>
      </c>
      <c r="AI13" s="405"/>
      <c r="AJ13" s="405"/>
      <c r="AK13" s="405"/>
      <c r="AL13" s="407"/>
      <c r="AM13" s="497" t="s">
        <v>142</v>
      </c>
      <c r="AN13" s="402"/>
      <c r="AO13" s="402"/>
      <c r="AP13" s="402"/>
      <c r="AQ13" s="402"/>
      <c r="AR13" s="402"/>
      <c r="AS13" s="402"/>
      <c r="AT13" s="403"/>
      <c r="AU13" s="485" t="s">
        <v>143</v>
      </c>
      <c r="AV13" s="486"/>
      <c r="AW13" s="486"/>
      <c r="AX13" s="486"/>
      <c r="AY13" s="408" t="s">
        <v>144</v>
      </c>
      <c r="AZ13" s="409"/>
      <c r="BA13" s="409"/>
      <c r="BB13" s="409"/>
      <c r="BC13" s="409"/>
      <c r="BD13" s="409"/>
      <c r="BE13" s="409"/>
      <c r="BF13" s="409"/>
      <c r="BG13" s="409"/>
      <c r="BH13" s="409"/>
      <c r="BI13" s="409"/>
      <c r="BJ13" s="409"/>
      <c r="BK13" s="409"/>
      <c r="BL13" s="409"/>
      <c r="BM13" s="410"/>
      <c r="BN13" s="428">
        <v>-748303</v>
      </c>
      <c r="BO13" s="429"/>
      <c r="BP13" s="429"/>
      <c r="BQ13" s="429"/>
      <c r="BR13" s="429"/>
      <c r="BS13" s="429"/>
      <c r="BT13" s="429"/>
      <c r="BU13" s="430"/>
      <c r="BV13" s="428">
        <v>-2172569</v>
      </c>
      <c r="BW13" s="429"/>
      <c r="BX13" s="429"/>
      <c r="BY13" s="429"/>
      <c r="BZ13" s="429"/>
      <c r="CA13" s="429"/>
      <c r="CB13" s="429"/>
      <c r="CC13" s="430"/>
      <c r="CD13" s="437" t="s">
        <v>145</v>
      </c>
      <c r="CE13" s="438"/>
      <c r="CF13" s="438"/>
      <c r="CG13" s="438"/>
      <c r="CH13" s="438"/>
      <c r="CI13" s="438"/>
      <c r="CJ13" s="438"/>
      <c r="CK13" s="438"/>
      <c r="CL13" s="438"/>
      <c r="CM13" s="438"/>
      <c r="CN13" s="438"/>
      <c r="CO13" s="438"/>
      <c r="CP13" s="438"/>
      <c r="CQ13" s="438"/>
      <c r="CR13" s="438"/>
      <c r="CS13" s="439"/>
      <c r="CT13" s="398">
        <v>5.7</v>
      </c>
      <c r="CU13" s="399"/>
      <c r="CV13" s="399"/>
      <c r="CW13" s="399"/>
      <c r="CX13" s="399"/>
      <c r="CY13" s="399"/>
      <c r="CZ13" s="399"/>
      <c r="DA13" s="400"/>
      <c r="DB13" s="398">
        <v>5.3</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146</v>
      </c>
      <c r="M14" s="565"/>
      <c r="N14" s="565"/>
      <c r="O14" s="565"/>
      <c r="P14" s="565"/>
      <c r="Q14" s="566"/>
      <c r="R14" s="531">
        <v>353115</v>
      </c>
      <c r="S14" s="532"/>
      <c r="T14" s="532"/>
      <c r="U14" s="532"/>
      <c r="V14" s="533"/>
      <c r="W14" s="534"/>
      <c r="X14" s="444"/>
      <c r="Y14" s="444"/>
      <c r="Z14" s="444"/>
      <c r="AA14" s="444"/>
      <c r="AB14" s="445"/>
      <c r="AC14" s="524">
        <v>1.8</v>
      </c>
      <c r="AD14" s="525"/>
      <c r="AE14" s="525"/>
      <c r="AF14" s="525"/>
      <c r="AG14" s="526"/>
      <c r="AH14" s="524">
        <v>1.8</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147</v>
      </c>
      <c r="CE14" s="435"/>
      <c r="CF14" s="435"/>
      <c r="CG14" s="435"/>
      <c r="CH14" s="435"/>
      <c r="CI14" s="435"/>
      <c r="CJ14" s="435"/>
      <c r="CK14" s="435"/>
      <c r="CL14" s="435"/>
      <c r="CM14" s="435"/>
      <c r="CN14" s="435"/>
      <c r="CO14" s="435"/>
      <c r="CP14" s="435"/>
      <c r="CQ14" s="435"/>
      <c r="CR14" s="435"/>
      <c r="CS14" s="436"/>
      <c r="CT14" s="535">
        <v>68.900000000000006</v>
      </c>
      <c r="CU14" s="536"/>
      <c r="CV14" s="536"/>
      <c r="CW14" s="536"/>
      <c r="CX14" s="536"/>
      <c r="CY14" s="536"/>
      <c r="CZ14" s="536"/>
      <c r="DA14" s="537"/>
      <c r="DB14" s="535">
        <v>68.900000000000006</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148</v>
      </c>
      <c r="N15" s="529"/>
      <c r="O15" s="529"/>
      <c r="P15" s="529"/>
      <c r="Q15" s="530"/>
      <c r="R15" s="531">
        <v>344959</v>
      </c>
      <c r="S15" s="532"/>
      <c r="T15" s="532"/>
      <c r="U15" s="532"/>
      <c r="V15" s="533"/>
      <c r="W15" s="519" t="s">
        <v>149</v>
      </c>
      <c r="X15" s="441"/>
      <c r="Y15" s="441"/>
      <c r="Z15" s="441"/>
      <c r="AA15" s="441"/>
      <c r="AB15" s="442"/>
      <c r="AC15" s="404">
        <v>37119</v>
      </c>
      <c r="AD15" s="405"/>
      <c r="AE15" s="405"/>
      <c r="AF15" s="405"/>
      <c r="AG15" s="406"/>
      <c r="AH15" s="404">
        <v>36974</v>
      </c>
      <c r="AI15" s="405"/>
      <c r="AJ15" s="405"/>
      <c r="AK15" s="405"/>
      <c r="AL15" s="407"/>
      <c r="AM15" s="497"/>
      <c r="AN15" s="402"/>
      <c r="AO15" s="402"/>
      <c r="AP15" s="402"/>
      <c r="AQ15" s="402"/>
      <c r="AR15" s="402"/>
      <c r="AS15" s="402"/>
      <c r="AT15" s="403"/>
      <c r="AU15" s="485"/>
      <c r="AV15" s="486"/>
      <c r="AW15" s="486"/>
      <c r="AX15" s="486"/>
      <c r="AY15" s="420" t="s">
        <v>150</v>
      </c>
      <c r="AZ15" s="421"/>
      <c r="BA15" s="421"/>
      <c r="BB15" s="421"/>
      <c r="BC15" s="421"/>
      <c r="BD15" s="421"/>
      <c r="BE15" s="421"/>
      <c r="BF15" s="421"/>
      <c r="BG15" s="421"/>
      <c r="BH15" s="421"/>
      <c r="BI15" s="421"/>
      <c r="BJ15" s="421"/>
      <c r="BK15" s="421"/>
      <c r="BL15" s="421"/>
      <c r="BM15" s="422"/>
      <c r="BN15" s="423">
        <v>46849373</v>
      </c>
      <c r="BO15" s="424"/>
      <c r="BP15" s="424"/>
      <c r="BQ15" s="424"/>
      <c r="BR15" s="424"/>
      <c r="BS15" s="424"/>
      <c r="BT15" s="424"/>
      <c r="BU15" s="425"/>
      <c r="BV15" s="423">
        <v>47010169</v>
      </c>
      <c r="BW15" s="424"/>
      <c r="BX15" s="424"/>
      <c r="BY15" s="424"/>
      <c r="BZ15" s="424"/>
      <c r="CA15" s="424"/>
      <c r="CB15" s="424"/>
      <c r="CC15" s="425"/>
      <c r="CD15" s="538" t="s">
        <v>151</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152</v>
      </c>
      <c r="M16" s="522"/>
      <c r="N16" s="522"/>
      <c r="O16" s="522"/>
      <c r="P16" s="522"/>
      <c r="Q16" s="523"/>
      <c r="R16" s="516" t="s">
        <v>153</v>
      </c>
      <c r="S16" s="517"/>
      <c r="T16" s="517"/>
      <c r="U16" s="517"/>
      <c r="V16" s="518"/>
      <c r="W16" s="534"/>
      <c r="X16" s="444"/>
      <c r="Y16" s="444"/>
      <c r="Z16" s="444"/>
      <c r="AA16" s="444"/>
      <c r="AB16" s="445"/>
      <c r="AC16" s="524">
        <v>24.8</v>
      </c>
      <c r="AD16" s="525"/>
      <c r="AE16" s="525"/>
      <c r="AF16" s="525"/>
      <c r="AG16" s="526"/>
      <c r="AH16" s="524">
        <v>25.4</v>
      </c>
      <c r="AI16" s="525"/>
      <c r="AJ16" s="525"/>
      <c r="AK16" s="525"/>
      <c r="AL16" s="527"/>
      <c r="AM16" s="497"/>
      <c r="AN16" s="402"/>
      <c r="AO16" s="402"/>
      <c r="AP16" s="402"/>
      <c r="AQ16" s="402"/>
      <c r="AR16" s="402"/>
      <c r="AS16" s="402"/>
      <c r="AT16" s="403"/>
      <c r="AU16" s="485"/>
      <c r="AV16" s="486"/>
      <c r="AW16" s="486"/>
      <c r="AX16" s="486"/>
      <c r="AY16" s="408" t="s">
        <v>154</v>
      </c>
      <c r="AZ16" s="409"/>
      <c r="BA16" s="409"/>
      <c r="BB16" s="409"/>
      <c r="BC16" s="409"/>
      <c r="BD16" s="409"/>
      <c r="BE16" s="409"/>
      <c r="BF16" s="409"/>
      <c r="BG16" s="409"/>
      <c r="BH16" s="409"/>
      <c r="BI16" s="409"/>
      <c r="BJ16" s="409"/>
      <c r="BK16" s="409"/>
      <c r="BL16" s="409"/>
      <c r="BM16" s="410"/>
      <c r="BN16" s="428">
        <v>48253102</v>
      </c>
      <c r="BO16" s="429"/>
      <c r="BP16" s="429"/>
      <c r="BQ16" s="429"/>
      <c r="BR16" s="429"/>
      <c r="BS16" s="429"/>
      <c r="BT16" s="429"/>
      <c r="BU16" s="430"/>
      <c r="BV16" s="428">
        <v>48027219</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155</v>
      </c>
      <c r="N17" s="514"/>
      <c r="O17" s="514"/>
      <c r="P17" s="514"/>
      <c r="Q17" s="515"/>
      <c r="R17" s="516" t="s">
        <v>156</v>
      </c>
      <c r="S17" s="517"/>
      <c r="T17" s="517"/>
      <c r="U17" s="517"/>
      <c r="V17" s="518"/>
      <c r="W17" s="519" t="s">
        <v>157</v>
      </c>
      <c r="X17" s="441"/>
      <c r="Y17" s="441"/>
      <c r="Z17" s="441"/>
      <c r="AA17" s="441"/>
      <c r="AB17" s="442"/>
      <c r="AC17" s="404">
        <v>109539</v>
      </c>
      <c r="AD17" s="405"/>
      <c r="AE17" s="405"/>
      <c r="AF17" s="405"/>
      <c r="AG17" s="406"/>
      <c r="AH17" s="404">
        <v>106000</v>
      </c>
      <c r="AI17" s="405"/>
      <c r="AJ17" s="405"/>
      <c r="AK17" s="405"/>
      <c r="AL17" s="407"/>
      <c r="AM17" s="497"/>
      <c r="AN17" s="402"/>
      <c r="AO17" s="402"/>
      <c r="AP17" s="402"/>
      <c r="AQ17" s="402"/>
      <c r="AR17" s="402"/>
      <c r="AS17" s="402"/>
      <c r="AT17" s="403"/>
      <c r="AU17" s="485"/>
      <c r="AV17" s="486"/>
      <c r="AW17" s="486"/>
      <c r="AX17" s="486"/>
      <c r="AY17" s="408" t="s">
        <v>158</v>
      </c>
      <c r="AZ17" s="409"/>
      <c r="BA17" s="409"/>
      <c r="BB17" s="409"/>
      <c r="BC17" s="409"/>
      <c r="BD17" s="409"/>
      <c r="BE17" s="409"/>
      <c r="BF17" s="409"/>
      <c r="BG17" s="409"/>
      <c r="BH17" s="409"/>
      <c r="BI17" s="409"/>
      <c r="BJ17" s="409"/>
      <c r="BK17" s="409"/>
      <c r="BL17" s="409"/>
      <c r="BM17" s="410"/>
      <c r="BN17" s="428">
        <v>60328849</v>
      </c>
      <c r="BO17" s="429"/>
      <c r="BP17" s="429"/>
      <c r="BQ17" s="429"/>
      <c r="BR17" s="429"/>
      <c r="BS17" s="429"/>
      <c r="BT17" s="429"/>
      <c r="BU17" s="430"/>
      <c r="BV17" s="428">
        <v>60457580</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159</v>
      </c>
      <c r="C18" s="491"/>
      <c r="D18" s="491"/>
      <c r="E18" s="492"/>
      <c r="F18" s="492"/>
      <c r="G18" s="492"/>
      <c r="H18" s="492"/>
      <c r="I18" s="492"/>
      <c r="J18" s="492"/>
      <c r="K18" s="492"/>
      <c r="L18" s="493">
        <v>109.13</v>
      </c>
      <c r="M18" s="493"/>
      <c r="N18" s="493"/>
      <c r="O18" s="493"/>
      <c r="P18" s="493"/>
      <c r="Q18" s="493"/>
      <c r="R18" s="494"/>
      <c r="S18" s="494"/>
      <c r="T18" s="494"/>
      <c r="U18" s="494"/>
      <c r="V18" s="495"/>
      <c r="W18" s="509"/>
      <c r="X18" s="510"/>
      <c r="Y18" s="510"/>
      <c r="Z18" s="510"/>
      <c r="AA18" s="510"/>
      <c r="AB18" s="520"/>
      <c r="AC18" s="392">
        <v>73.3</v>
      </c>
      <c r="AD18" s="393"/>
      <c r="AE18" s="393"/>
      <c r="AF18" s="393"/>
      <c r="AG18" s="496"/>
      <c r="AH18" s="392">
        <v>72.8</v>
      </c>
      <c r="AI18" s="393"/>
      <c r="AJ18" s="393"/>
      <c r="AK18" s="393"/>
      <c r="AL18" s="394"/>
      <c r="AM18" s="497"/>
      <c r="AN18" s="402"/>
      <c r="AO18" s="402"/>
      <c r="AP18" s="402"/>
      <c r="AQ18" s="402"/>
      <c r="AR18" s="402"/>
      <c r="AS18" s="402"/>
      <c r="AT18" s="403"/>
      <c r="AU18" s="485"/>
      <c r="AV18" s="486"/>
      <c r="AW18" s="486"/>
      <c r="AX18" s="486"/>
      <c r="AY18" s="408" t="s">
        <v>160</v>
      </c>
      <c r="AZ18" s="409"/>
      <c r="BA18" s="409"/>
      <c r="BB18" s="409"/>
      <c r="BC18" s="409"/>
      <c r="BD18" s="409"/>
      <c r="BE18" s="409"/>
      <c r="BF18" s="409"/>
      <c r="BG18" s="409"/>
      <c r="BH18" s="409"/>
      <c r="BI18" s="409"/>
      <c r="BJ18" s="409"/>
      <c r="BK18" s="409"/>
      <c r="BL18" s="409"/>
      <c r="BM18" s="410"/>
      <c r="BN18" s="428">
        <v>66058553</v>
      </c>
      <c r="BO18" s="429"/>
      <c r="BP18" s="429"/>
      <c r="BQ18" s="429"/>
      <c r="BR18" s="429"/>
      <c r="BS18" s="429"/>
      <c r="BT18" s="429"/>
      <c r="BU18" s="430"/>
      <c r="BV18" s="428">
        <v>63714997</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161</v>
      </c>
      <c r="C19" s="491"/>
      <c r="D19" s="491"/>
      <c r="E19" s="492"/>
      <c r="F19" s="492"/>
      <c r="G19" s="492"/>
      <c r="H19" s="492"/>
      <c r="I19" s="492"/>
      <c r="J19" s="492"/>
      <c r="K19" s="492"/>
      <c r="L19" s="498">
        <v>3214</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162</v>
      </c>
      <c r="AZ19" s="409"/>
      <c r="BA19" s="409"/>
      <c r="BB19" s="409"/>
      <c r="BC19" s="409"/>
      <c r="BD19" s="409"/>
      <c r="BE19" s="409"/>
      <c r="BF19" s="409"/>
      <c r="BG19" s="409"/>
      <c r="BH19" s="409"/>
      <c r="BI19" s="409"/>
      <c r="BJ19" s="409"/>
      <c r="BK19" s="409"/>
      <c r="BL19" s="409"/>
      <c r="BM19" s="410"/>
      <c r="BN19" s="428">
        <v>75961103</v>
      </c>
      <c r="BO19" s="429"/>
      <c r="BP19" s="429"/>
      <c r="BQ19" s="429"/>
      <c r="BR19" s="429"/>
      <c r="BS19" s="429"/>
      <c r="BT19" s="429"/>
      <c r="BU19" s="430"/>
      <c r="BV19" s="428">
        <v>75036008</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163</v>
      </c>
      <c r="C20" s="491"/>
      <c r="D20" s="491"/>
      <c r="E20" s="492"/>
      <c r="F20" s="492"/>
      <c r="G20" s="492"/>
      <c r="H20" s="492"/>
      <c r="I20" s="492"/>
      <c r="J20" s="492"/>
      <c r="K20" s="492"/>
      <c r="L20" s="498">
        <v>145715</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164</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165</v>
      </c>
      <c r="C22" s="458"/>
      <c r="D22" s="459"/>
      <c r="E22" s="466" t="s">
        <v>1</v>
      </c>
      <c r="F22" s="441"/>
      <c r="G22" s="441"/>
      <c r="H22" s="441"/>
      <c r="I22" s="441"/>
      <c r="J22" s="441"/>
      <c r="K22" s="442"/>
      <c r="L22" s="466" t="s">
        <v>166</v>
      </c>
      <c r="M22" s="441"/>
      <c r="N22" s="441"/>
      <c r="O22" s="441"/>
      <c r="P22" s="442"/>
      <c r="Q22" s="451" t="s">
        <v>167</v>
      </c>
      <c r="R22" s="452"/>
      <c r="S22" s="452"/>
      <c r="T22" s="452"/>
      <c r="U22" s="452"/>
      <c r="V22" s="467"/>
      <c r="W22" s="469" t="s">
        <v>168</v>
      </c>
      <c r="X22" s="458"/>
      <c r="Y22" s="459"/>
      <c r="Z22" s="466" t="s">
        <v>1</v>
      </c>
      <c r="AA22" s="441"/>
      <c r="AB22" s="441"/>
      <c r="AC22" s="441"/>
      <c r="AD22" s="441"/>
      <c r="AE22" s="441"/>
      <c r="AF22" s="441"/>
      <c r="AG22" s="442"/>
      <c r="AH22" s="440" t="s">
        <v>169</v>
      </c>
      <c r="AI22" s="441"/>
      <c r="AJ22" s="441"/>
      <c r="AK22" s="441"/>
      <c r="AL22" s="442"/>
      <c r="AM22" s="440" t="s">
        <v>170</v>
      </c>
      <c r="AN22" s="446"/>
      <c r="AO22" s="446"/>
      <c r="AP22" s="446"/>
      <c r="AQ22" s="446"/>
      <c r="AR22" s="447"/>
      <c r="AS22" s="451" t="s">
        <v>167</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171</v>
      </c>
      <c r="AZ23" s="421"/>
      <c r="BA23" s="421"/>
      <c r="BB23" s="421"/>
      <c r="BC23" s="421"/>
      <c r="BD23" s="421"/>
      <c r="BE23" s="421"/>
      <c r="BF23" s="421"/>
      <c r="BG23" s="421"/>
      <c r="BH23" s="421"/>
      <c r="BI23" s="421"/>
      <c r="BJ23" s="421"/>
      <c r="BK23" s="421"/>
      <c r="BL23" s="421"/>
      <c r="BM23" s="422"/>
      <c r="BN23" s="428">
        <v>100526746</v>
      </c>
      <c r="BO23" s="429"/>
      <c r="BP23" s="429"/>
      <c r="BQ23" s="429"/>
      <c r="BR23" s="429"/>
      <c r="BS23" s="429"/>
      <c r="BT23" s="429"/>
      <c r="BU23" s="430"/>
      <c r="BV23" s="428">
        <v>103308586</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172</v>
      </c>
      <c r="F24" s="402"/>
      <c r="G24" s="402"/>
      <c r="H24" s="402"/>
      <c r="I24" s="402"/>
      <c r="J24" s="402"/>
      <c r="K24" s="403"/>
      <c r="L24" s="404">
        <v>1</v>
      </c>
      <c r="M24" s="405"/>
      <c r="N24" s="405"/>
      <c r="O24" s="405"/>
      <c r="P24" s="406"/>
      <c r="Q24" s="404">
        <v>10730</v>
      </c>
      <c r="R24" s="405"/>
      <c r="S24" s="405"/>
      <c r="T24" s="405"/>
      <c r="U24" s="405"/>
      <c r="V24" s="406"/>
      <c r="W24" s="470"/>
      <c r="X24" s="461"/>
      <c r="Y24" s="462"/>
      <c r="Z24" s="401" t="s">
        <v>173</v>
      </c>
      <c r="AA24" s="402"/>
      <c r="AB24" s="402"/>
      <c r="AC24" s="402"/>
      <c r="AD24" s="402"/>
      <c r="AE24" s="402"/>
      <c r="AF24" s="402"/>
      <c r="AG24" s="403"/>
      <c r="AH24" s="404">
        <v>2026</v>
      </c>
      <c r="AI24" s="405"/>
      <c r="AJ24" s="405"/>
      <c r="AK24" s="405"/>
      <c r="AL24" s="406"/>
      <c r="AM24" s="404">
        <v>6432550</v>
      </c>
      <c r="AN24" s="405"/>
      <c r="AO24" s="405"/>
      <c r="AP24" s="405"/>
      <c r="AQ24" s="405"/>
      <c r="AR24" s="406"/>
      <c r="AS24" s="404">
        <v>3175</v>
      </c>
      <c r="AT24" s="405"/>
      <c r="AU24" s="405"/>
      <c r="AV24" s="405"/>
      <c r="AW24" s="405"/>
      <c r="AX24" s="407"/>
      <c r="AY24" s="395" t="s">
        <v>174</v>
      </c>
      <c r="AZ24" s="396"/>
      <c r="BA24" s="396"/>
      <c r="BB24" s="396"/>
      <c r="BC24" s="396"/>
      <c r="BD24" s="396"/>
      <c r="BE24" s="396"/>
      <c r="BF24" s="396"/>
      <c r="BG24" s="396"/>
      <c r="BH24" s="396"/>
      <c r="BI24" s="396"/>
      <c r="BJ24" s="396"/>
      <c r="BK24" s="396"/>
      <c r="BL24" s="396"/>
      <c r="BM24" s="397"/>
      <c r="BN24" s="428">
        <v>54950036</v>
      </c>
      <c r="BO24" s="429"/>
      <c r="BP24" s="429"/>
      <c r="BQ24" s="429"/>
      <c r="BR24" s="429"/>
      <c r="BS24" s="429"/>
      <c r="BT24" s="429"/>
      <c r="BU24" s="430"/>
      <c r="BV24" s="428">
        <v>57417075</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175</v>
      </c>
      <c r="F25" s="402"/>
      <c r="G25" s="402"/>
      <c r="H25" s="402"/>
      <c r="I25" s="402"/>
      <c r="J25" s="402"/>
      <c r="K25" s="403"/>
      <c r="L25" s="404">
        <v>2</v>
      </c>
      <c r="M25" s="405"/>
      <c r="N25" s="405"/>
      <c r="O25" s="405"/>
      <c r="P25" s="406"/>
      <c r="Q25" s="404">
        <v>8960</v>
      </c>
      <c r="R25" s="405"/>
      <c r="S25" s="405"/>
      <c r="T25" s="405"/>
      <c r="U25" s="405"/>
      <c r="V25" s="406"/>
      <c r="W25" s="470"/>
      <c r="X25" s="461"/>
      <c r="Y25" s="462"/>
      <c r="Z25" s="401" t="s">
        <v>176</v>
      </c>
      <c r="AA25" s="402"/>
      <c r="AB25" s="402"/>
      <c r="AC25" s="402"/>
      <c r="AD25" s="402"/>
      <c r="AE25" s="402"/>
      <c r="AF25" s="402"/>
      <c r="AG25" s="403"/>
      <c r="AH25" s="404" t="s">
        <v>128</v>
      </c>
      <c r="AI25" s="405"/>
      <c r="AJ25" s="405"/>
      <c r="AK25" s="405"/>
      <c r="AL25" s="406"/>
      <c r="AM25" s="404" t="s">
        <v>177</v>
      </c>
      <c r="AN25" s="405"/>
      <c r="AO25" s="405"/>
      <c r="AP25" s="405"/>
      <c r="AQ25" s="405"/>
      <c r="AR25" s="406"/>
      <c r="AS25" s="404" t="s">
        <v>139</v>
      </c>
      <c r="AT25" s="405"/>
      <c r="AU25" s="405"/>
      <c r="AV25" s="405"/>
      <c r="AW25" s="405"/>
      <c r="AX25" s="407"/>
      <c r="AY25" s="420" t="s">
        <v>178</v>
      </c>
      <c r="AZ25" s="421"/>
      <c r="BA25" s="421"/>
      <c r="BB25" s="421"/>
      <c r="BC25" s="421"/>
      <c r="BD25" s="421"/>
      <c r="BE25" s="421"/>
      <c r="BF25" s="421"/>
      <c r="BG25" s="421"/>
      <c r="BH25" s="421"/>
      <c r="BI25" s="421"/>
      <c r="BJ25" s="421"/>
      <c r="BK25" s="421"/>
      <c r="BL25" s="421"/>
      <c r="BM25" s="422"/>
      <c r="BN25" s="423">
        <v>24682720</v>
      </c>
      <c r="BO25" s="424"/>
      <c r="BP25" s="424"/>
      <c r="BQ25" s="424"/>
      <c r="BR25" s="424"/>
      <c r="BS25" s="424"/>
      <c r="BT25" s="424"/>
      <c r="BU25" s="425"/>
      <c r="BV25" s="423">
        <v>26471145</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179</v>
      </c>
      <c r="F26" s="402"/>
      <c r="G26" s="402"/>
      <c r="H26" s="402"/>
      <c r="I26" s="402"/>
      <c r="J26" s="402"/>
      <c r="K26" s="403"/>
      <c r="L26" s="404">
        <v>1</v>
      </c>
      <c r="M26" s="405"/>
      <c r="N26" s="405"/>
      <c r="O26" s="405"/>
      <c r="P26" s="406"/>
      <c r="Q26" s="404">
        <v>8010</v>
      </c>
      <c r="R26" s="405"/>
      <c r="S26" s="405"/>
      <c r="T26" s="405"/>
      <c r="U26" s="405"/>
      <c r="V26" s="406"/>
      <c r="W26" s="470"/>
      <c r="X26" s="461"/>
      <c r="Y26" s="462"/>
      <c r="Z26" s="401" t="s">
        <v>180</v>
      </c>
      <c r="AA26" s="483"/>
      <c r="AB26" s="483"/>
      <c r="AC26" s="483"/>
      <c r="AD26" s="483"/>
      <c r="AE26" s="483"/>
      <c r="AF26" s="483"/>
      <c r="AG26" s="484"/>
      <c r="AH26" s="404">
        <v>316</v>
      </c>
      <c r="AI26" s="405"/>
      <c r="AJ26" s="405"/>
      <c r="AK26" s="405"/>
      <c r="AL26" s="406"/>
      <c r="AM26" s="404">
        <v>1033004</v>
      </c>
      <c r="AN26" s="405"/>
      <c r="AO26" s="405"/>
      <c r="AP26" s="405"/>
      <c r="AQ26" s="405"/>
      <c r="AR26" s="406"/>
      <c r="AS26" s="404">
        <v>3269</v>
      </c>
      <c r="AT26" s="405"/>
      <c r="AU26" s="405"/>
      <c r="AV26" s="405"/>
      <c r="AW26" s="405"/>
      <c r="AX26" s="407"/>
      <c r="AY26" s="437" t="s">
        <v>181</v>
      </c>
      <c r="AZ26" s="438"/>
      <c r="BA26" s="438"/>
      <c r="BB26" s="438"/>
      <c r="BC26" s="438"/>
      <c r="BD26" s="438"/>
      <c r="BE26" s="438"/>
      <c r="BF26" s="438"/>
      <c r="BG26" s="438"/>
      <c r="BH26" s="438"/>
      <c r="BI26" s="438"/>
      <c r="BJ26" s="438"/>
      <c r="BK26" s="438"/>
      <c r="BL26" s="438"/>
      <c r="BM26" s="439"/>
      <c r="BN26" s="428" t="s">
        <v>177</v>
      </c>
      <c r="BO26" s="429"/>
      <c r="BP26" s="429"/>
      <c r="BQ26" s="429"/>
      <c r="BR26" s="429"/>
      <c r="BS26" s="429"/>
      <c r="BT26" s="429"/>
      <c r="BU26" s="430"/>
      <c r="BV26" s="428" t="s">
        <v>129</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182</v>
      </c>
      <c r="F27" s="402"/>
      <c r="G27" s="402"/>
      <c r="H27" s="402"/>
      <c r="I27" s="402"/>
      <c r="J27" s="402"/>
      <c r="K27" s="403"/>
      <c r="L27" s="404">
        <v>1</v>
      </c>
      <c r="M27" s="405"/>
      <c r="N27" s="405"/>
      <c r="O27" s="405"/>
      <c r="P27" s="406"/>
      <c r="Q27" s="404">
        <v>6410</v>
      </c>
      <c r="R27" s="405"/>
      <c r="S27" s="405"/>
      <c r="T27" s="405"/>
      <c r="U27" s="405"/>
      <c r="V27" s="406"/>
      <c r="W27" s="470"/>
      <c r="X27" s="461"/>
      <c r="Y27" s="462"/>
      <c r="Z27" s="401" t="s">
        <v>183</v>
      </c>
      <c r="AA27" s="402"/>
      <c r="AB27" s="402"/>
      <c r="AC27" s="402"/>
      <c r="AD27" s="402"/>
      <c r="AE27" s="402"/>
      <c r="AF27" s="402"/>
      <c r="AG27" s="403"/>
      <c r="AH27" s="404">
        <v>86</v>
      </c>
      <c r="AI27" s="405"/>
      <c r="AJ27" s="405"/>
      <c r="AK27" s="405"/>
      <c r="AL27" s="406"/>
      <c r="AM27" s="404">
        <v>339200</v>
      </c>
      <c r="AN27" s="405"/>
      <c r="AO27" s="405"/>
      <c r="AP27" s="405"/>
      <c r="AQ27" s="405"/>
      <c r="AR27" s="406"/>
      <c r="AS27" s="404">
        <v>3944</v>
      </c>
      <c r="AT27" s="405"/>
      <c r="AU27" s="405"/>
      <c r="AV27" s="405"/>
      <c r="AW27" s="405"/>
      <c r="AX27" s="407"/>
      <c r="AY27" s="434" t="s">
        <v>184</v>
      </c>
      <c r="AZ27" s="435"/>
      <c r="BA27" s="435"/>
      <c r="BB27" s="435"/>
      <c r="BC27" s="435"/>
      <c r="BD27" s="435"/>
      <c r="BE27" s="435"/>
      <c r="BF27" s="435"/>
      <c r="BG27" s="435"/>
      <c r="BH27" s="435"/>
      <c r="BI27" s="435"/>
      <c r="BJ27" s="435"/>
      <c r="BK27" s="435"/>
      <c r="BL27" s="435"/>
      <c r="BM27" s="436"/>
      <c r="BN27" s="431">
        <v>500000</v>
      </c>
      <c r="BO27" s="432"/>
      <c r="BP27" s="432"/>
      <c r="BQ27" s="432"/>
      <c r="BR27" s="432"/>
      <c r="BS27" s="432"/>
      <c r="BT27" s="432"/>
      <c r="BU27" s="433"/>
      <c r="BV27" s="431">
        <v>500000</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185</v>
      </c>
      <c r="F28" s="402"/>
      <c r="G28" s="402"/>
      <c r="H28" s="402"/>
      <c r="I28" s="402"/>
      <c r="J28" s="402"/>
      <c r="K28" s="403"/>
      <c r="L28" s="404">
        <v>1</v>
      </c>
      <c r="M28" s="405"/>
      <c r="N28" s="405"/>
      <c r="O28" s="405"/>
      <c r="P28" s="406"/>
      <c r="Q28" s="404">
        <v>5880</v>
      </c>
      <c r="R28" s="405"/>
      <c r="S28" s="405"/>
      <c r="T28" s="405"/>
      <c r="U28" s="405"/>
      <c r="V28" s="406"/>
      <c r="W28" s="470"/>
      <c r="X28" s="461"/>
      <c r="Y28" s="462"/>
      <c r="Z28" s="401" t="s">
        <v>186</v>
      </c>
      <c r="AA28" s="402"/>
      <c r="AB28" s="402"/>
      <c r="AC28" s="402"/>
      <c r="AD28" s="402"/>
      <c r="AE28" s="402"/>
      <c r="AF28" s="402"/>
      <c r="AG28" s="403"/>
      <c r="AH28" s="404" t="s">
        <v>177</v>
      </c>
      <c r="AI28" s="405"/>
      <c r="AJ28" s="405"/>
      <c r="AK28" s="405"/>
      <c r="AL28" s="406"/>
      <c r="AM28" s="404" t="s">
        <v>139</v>
      </c>
      <c r="AN28" s="405"/>
      <c r="AO28" s="405"/>
      <c r="AP28" s="405"/>
      <c r="AQ28" s="405"/>
      <c r="AR28" s="406"/>
      <c r="AS28" s="404" t="s">
        <v>187</v>
      </c>
      <c r="AT28" s="405"/>
      <c r="AU28" s="405"/>
      <c r="AV28" s="405"/>
      <c r="AW28" s="405"/>
      <c r="AX28" s="407"/>
      <c r="AY28" s="411" t="s">
        <v>188</v>
      </c>
      <c r="AZ28" s="412"/>
      <c r="BA28" s="412"/>
      <c r="BB28" s="413"/>
      <c r="BC28" s="420" t="s">
        <v>47</v>
      </c>
      <c r="BD28" s="421"/>
      <c r="BE28" s="421"/>
      <c r="BF28" s="421"/>
      <c r="BG28" s="421"/>
      <c r="BH28" s="421"/>
      <c r="BI28" s="421"/>
      <c r="BJ28" s="421"/>
      <c r="BK28" s="421"/>
      <c r="BL28" s="421"/>
      <c r="BM28" s="422"/>
      <c r="BN28" s="423">
        <v>2748811</v>
      </c>
      <c r="BO28" s="424"/>
      <c r="BP28" s="424"/>
      <c r="BQ28" s="424"/>
      <c r="BR28" s="424"/>
      <c r="BS28" s="424"/>
      <c r="BT28" s="424"/>
      <c r="BU28" s="425"/>
      <c r="BV28" s="423">
        <v>3907282</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189</v>
      </c>
      <c r="F29" s="402"/>
      <c r="G29" s="402"/>
      <c r="H29" s="402"/>
      <c r="I29" s="402"/>
      <c r="J29" s="402"/>
      <c r="K29" s="403"/>
      <c r="L29" s="404">
        <v>34</v>
      </c>
      <c r="M29" s="405"/>
      <c r="N29" s="405"/>
      <c r="O29" s="405"/>
      <c r="P29" s="406"/>
      <c r="Q29" s="404">
        <v>5760</v>
      </c>
      <c r="R29" s="405"/>
      <c r="S29" s="405"/>
      <c r="T29" s="405"/>
      <c r="U29" s="405"/>
      <c r="V29" s="406"/>
      <c r="W29" s="471"/>
      <c r="X29" s="472"/>
      <c r="Y29" s="473"/>
      <c r="Z29" s="401" t="s">
        <v>190</v>
      </c>
      <c r="AA29" s="402"/>
      <c r="AB29" s="402"/>
      <c r="AC29" s="402"/>
      <c r="AD29" s="402"/>
      <c r="AE29" s="402"/>
      <c r="AF29" s="402"/>
      <c r="AG29" s="403"/>
      <c r="AH29" s="404">
        <v>2112</v>
      </c>
      <c r="AI29" s="405"/>
      <c r="AJ29" s="405"/>
      <c r="AK29" s="405"/>
      <c r="AL29" s="406"/>
      <c r="AM29" s="404">
        <v>6771750</v>
      </c>
      <c r="AN29" s="405"/>
      <c r="AO29" s="405"/>
      <c r="AP29" s="405"/>
      <c r="AQ29" s="405"/>
      <c r="AR29" s="406"/>
      <c r="AS29" s="404">
        <v>3206</v>
      </c>
      <c r="AT29" s="405"/>
      <c r="AU29" s="405"/>
      <c r="AV29" s="405"/>
      <c r="AW29" s="405"/>
      <c r="AX29" s="407"/>
      <c r="AY29" s="414"/>
      <c r="AZ29" s="415"/>
      <c r="BA29" s="415"/>
      <c r="BB29" s="416"/>
      <c r="BC29" s="408" t="s">
        <v>191</v>
      </c>
      <c r="BD29" s="409"/>
      <c r="BE29" s="409"/>
      <c r="BF29" s="409"/>
      <c r="BG29" s="409"/>
      <c r="BH29" s="409"/>
      <c r="BI29" s="409"/>
      <c r="BJ29" s="409"/>
      <c r="BK29" s="409"/>
      <c r="BL29" s="409"/>
      <c r="BM29" s="410"/>
      <c r="BN29" s="428">
        <v>500188</v>
      </c>
      <c r="BO29" s="429"/>
      <c r="BP29" s="429"/>
      <c r="BQ29" s="429"/>
      <c r="BR29" s="429"/>
      <c r="BS29" s="429"/>
      <c r="BT29" s="429"/>
      <c r="BU29" s="430"/>
      <c r="BV29" s="428">
        <v>500053</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192</v>
      </c>
      <c r="X30" s="481"/>
      <c r="Y30" s="481"/>
      <c r="Z30" s="481"/>
      <c r="AA30" s="481"/>
      <c r="AB30" s="481"/>
      <c r="AC30" s="481"/>
      <c r="AD30" s="481"/>
      <c r="AE30" s="481"/>
      <c r="AF30" s="481"/>
      <c r="AG30" s="482"/>
      <c r="AH30" s="392">
        <v>102</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49</v>
      </c>
      <c r="BD30" s="396"/>
      <c r="BE30" s="396"/>
      <c r="BF30" s="396"/>
      <c r="BG30" s="396"/>
      <c r="BH30" s="396"/>
      <c r="BI30" s="396"/>
      <c r="BJ30" s="396"/>
      <c r="BK30" s="396"/>
      <c r="BL30" s="396"/>
      <c r="BM30" s="397"/>
      <c r="BN30" s="431">
        <v>3435631</v>
      </c>
      <c r="BO30" s="432"/>
      <c r="BP30" s="432"/>
      <c r="BQ30" s="432"/>
      <c r="BR30" s="432"/>
      <c r="BS30" s="432"/>
      <c r="BT30" s="432"/>
      <c r="BU30" s="433"/>
      <c r="BV30" s="431">
        <v>3291490</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199</v>
      </c>
      <c r="D33" s="391"/>
      <c r="E33" s="390" t="s">
        <v>200</v>
      </c>
      <c r="F33" s="390"/>
      <c r="G33" s="390"/>
      <c r="H33" s="390"/>
      <c r="I33" s="390"/>
      <c r="J33" s="390"/>
      <c r="K33" s="390"/>
      <c r="L33" s="390"/>
      <c r="M33" s="390"/>
      <c r="N33" s="390"/>
      <c r="O33" s="390"/>
      <c r="P33" s="390"/>
      <c r="Q33" s="390"/>
      <c r="R33" s="390"/>
      <c r="S33" s="390"/>
      <c r="T33" s="216"/>
      <c r="U33" s="391" t="s">
        <v>201</v>
      </c>
      <c r="V33" s="391"/>
      <c r="W33" s="390" t="s">
        <v>200</v>
      </c>
      <c r="X33" s="390"/>
      <c r="Y33" s="390"/>
      <c r="Z33" s="390"/>
      <c r="AA33" s="390"/>
      <c r="AB33" s="390"/>
      <c r="AC33" s="390"/>
      <c r="AD33" s="390"/>
      <c r="AE33" s="390"/>
      <c r="AF33" s="390"/>
      <c r="AG33" s="390"/>
      <c r="AH33" s="390"/>
      <c r="AI33" s="390"/>
      <c r="AJ33" s="390"/>
      <c r="AK33" s="390"/>
      <c r="AL33" s="216"/>
      <c r="AM33" s="391" t="s">
        <v>199</v>
      </c>
      <c r="AN33" s="391"/>
      <c r="AO33" s="390" t="s">
        <v>202</v>
      </c>
      <c r="AP33" s="390"/>
      <c r="AQ33" s="390"/>
      <c r="AR33" s="390"/>
      <c r="AS33" s="390"/>
      <c r="AT33" s="390"/>
      <c r="AU33" s="390"/>
      <c r="AV33" s="390"/>
      <c r="AW33" s="390"/>
      <c r="AX33" s="390"/>
      <c r="AY33" s="390"/>
      <c r="AZ33" s="390"/>
      <c r="BA33" s="390"/>
      <c r="BB33" s="390"/>
      <c r="BC33" s="390"/>
      <c r="BD33" s="217"/>
      <c r="BE33" s="390" t="s">
        <v>203</v>
      </c>
      <c r="BF33" s="390"/>
      <c r="BG33" s="390" t="s">
        <v>204</v>
      </c>
      <c r="BH33" s="390"/>
      <c r="BI33" s="390"/>
      <c r="BJ33" s="390"/>
      <c r="BK33" s="390"/>
      <c r="BL33" s="390"/>
      <c r="BM33" s="390"/>
      <c r="BN33" s="390"/>
      <c r="BO33" s="390"/>
      <c r="BP33" s="390"/>
      <c r="BQ33" s="390"/>
      <c r="BR33" s="390"/>
      <c r="BS33" s="390"/>
      <c r="BT33" s="390"/>
      <c r="BU33" s="390"/>
      <c r="BV33" s="217"/>
      <c r="BW33" s="391" t="s">
        <v>203</v>
      </c>
      <c r="BX33" s="391"/>
      <c r="BY33" s="390" t="s">
        <v>205</v>
      </c>
      <c r="BZ33" s="390"/>
      <c r="CA33" s="390"/>
      <c r="CB33" s="390"/>
      <c r="CC33" s="390"/>
      <c r="CD33" s="390"/>
      <c r="CE33" s="390"/>
      <c r="CF33" s="390"/>
      <c r="CG33" s="390"/>
      <c r="CH33" s="390"/>
      <c r="CI33" s="390"/>
      <c r="CJ33" s="390"/>
      <c r="CK33" s="390"/>
      <c r="CL33" s="390"/>
      <c r="CM33" s="390"/>
      <c r="CN33" s="216"/>
      <c r="CO33" s="391" t="s">
        <v>206</v>
      </c>
      <c r="CP33" s="391"/>
      <c r="CQ33" s="390" t="s">
        <v>207</v>
      </c>
      <c r="CR33" s="390"/>
      <c r="CS33" s="390"/>
      <c r="CT33" s="390"/>
      <c r="CU33" s="390"/>
      <c r="CV33" s="390"/>
      <c r="CW33" s="390"/>
      <c r="CX33" s="390"/>
      <c r="CY33" s="390"/>
      <c r="CZ33" s="390"/>
      <c r="DA33" s="390"/>
      <c r="DB33" s="390"/>
      <c r="DC33" s="390"/>
      <c r="DD33" s="390"/>
      <c r="DE33" s="390"/>
      <c r="DF33" s="216"/>
      <c r="DG33" s="389" t="s">
        <v>208</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4</v>
      </c>
      <c r="V34" s="387"/>
      <c r="W34" s="386" t="str">
        <f>IF('各会計、関係団体の財政状況及び健全化判断比率'!B28="","",'各会計、関係団体の財政状況及び健全化判断比率'!B28)</f>
        <v>国民健康保険事業特別会計</v>
      </c>
      <c r="X34" s="386"/>
      <c r="Y34" s="386"/>
      <c r="Z34" s="386"/>
      <c r="AA34" s="386"/>
      <c r="AB34" s="386"/>
      <c r="AC34" s="386"/>
      <c r="AD34" s="386"/>
      <c r="AE34" s="386"/>
      <c r="AF34" s="386"/>
      <c r="AG34" s="386"/>
      <c r="AH34" s="386"/>
      <c r="AI34" s="386"/>
      <c r="AJ34" s="386"/>
      <c r="AK34" s="386"/>
      <c r="AL34" s="214"/>
      <c r="AM34" s="387">
        <f>IF(AO34="","",MAX(C34:D43,U34:V43)+1)</f>
        <v>8</v>
      </c>
      <c r="AN34" s="387"/>
      <c r="AO34" s="386" t="str">
        <f>IF('各会計、関係団体の財政状況及び健全化判断比率'!B32="","",'各会計、関係団体の財政状況及び健全化判断比率'!B32)</f>
        <v>水道事業会計</v>
      </c>
      <c r="AP34" s="386"/>
      <c r="AQ34" s="386"/>
      <c r="AR34" s="386"/>
      <c r="AS34" s="386"/>
      <c r="AT34" s="386"/>
      <c r="AU34" s="386"/>
      <c r="AV34" s="386"/>
      <c r="AW34" s="386"/>
      <c r="AX34" s="386"/>
      <c r="AY34" s="386"/>
      <c r="AZ34" s="386"/>
      <c r="BA34" s="386"/>
      <c r="BB34" s="386"/>
      <c r="BC34" s="386"/>
      <c r="BD34" s="214"/>
      <c r="BE34" s="387">
        <f>IF(BG34="","",MAX(C34:D43,U34:V43,AM34:AN43)+1)</f>
        <v>10</v>
      </c>
      <c r="BF34" s="387"/>
      <c r="BG34" s="386" t="str">
        <f>IF('各会計、関係団体の財政状況及び健全化判断比率'!B34="","",'各会計、関係団体の財政状況及び健全化判断比率'!B34)</f>
        <v>農業集落排水事業特別会計</v>
      </c>
      <c r="BH34" s="386"/>
      <c r="BI34" s="386"/>
      <c r="BJ34" s="386"/>
      <c r="BK34" s="386"/>
      <c r="BL34" s="386"/>
      <c r="BM34" s="386"/>
      <c r="BN34" s="386"/>
      <c r="BO34" s="386"/>
      <c r="BP34" s="386"/>
      <c r="BQ34" s="386"/>
      <c r="BR34" s="386"/>
      <c r="BS34" s="386"/>
      <c r="BT34" s="386"/>
      <c r="BU34" s="386"/>
      <c r="BV34" s="214"/>
      <c r="BW34" s="387">
        <f>IF(BY34="","",MAX(C34:D43,U34:V43,AM34:AN43,BE34:BF43)+1)</f>
        <v>11</v>
      </c>
      <c r="BX34" s="387"/>
      <c r="BY34" s="386" t="str">
        <f>IF('各会計、関係団体の財政状況及び健全化判断比率'!B68="","",'各会計、関係団体の財政状況及び健全化判断比率'!B68)</f>
        <v>川越地区消防組合</v>
      </c>
      <c r="BZ34" s="386"/>
      <c r="CA34" s="386"/>
      <c r="CB34" s="386"/>
      <c r="CC34" s="386"/>
      <c r="CD34" s="386"/>
      <c r="CE34" s="386"/>
      <c r="CF34" s="386"/>
      <c r="CG34" s="386"/>
      <c r="CH34" s="386"/>
      <c r="CI34" s="386"/>
      <c r="CJ34" s="386"/>
      <c r="CK34" s="386"/>
      <c r="CL34" s="386"/>
      <c r="CM34" s="386"/>
      <c r="CN34" s="214"/>
      <c r="CO34" s="387">
        <f>IF(CQ34="","",MAX(C34:D43,U34:V43,AM34:AN43,BE34:BF43,BW34:BX43)+1)</f>
        <v>15</v>
      </c>
      <c r="CP34" s="387"/>
      <c r="CQ34" s="386" t="str">
        <f>IF('各会計、関係団体の財政状況及び健全化判断比率'!BS7="","",'各会計、関係団体の財政状況及び健全化判断比率'!BS7)</f>
        <v>川越市勤労福祉サービスセンター</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f>IF(E35="","",C34+1)</f>
        <v>2</v>
      </c>
      <c r="D35" s="387"/>
      <c r="E35" s="386" t="str">
        <f>IF('各会計、関係団体の財政状況及び健全化判断比率'!B8="","",'各会計、関係団体の財政状況及び健全化判断比率'!B8)</f>
        <v>歯科診療事業特別会計</v>
      </c>
      <c r="F35" s="386"/>
      <c r="G35" s="386"/>
      <c r="H35" s="386"/>
      <c r="I35" s="386"/>
      <c r="J35" s="386"/>
      <c r="K35" s="386"/>
      <c r="L35" s="386"/>
      <c r="M35" s="386"/>
      <c r="N35" s="386"/>
      <c r="O35" s="386"/>
      <c r="P35" s="386"/>
      <c r="Q35" s="386"/>
      <c r="R35" s="386"/>
      <c r="S35" s="386"/>
      <c r="T35" s="214"/>
      <c r="U35" s="387">
        <f>IF(W35="","",U34+1)</f>
        <v>5</v>
      </c>
      <c r="V35" s="387"/>
      <c r="W35" s="386" t="str">
        <f>IF('各会計、関係団体の財政状況及び健全化判断比率'!B29="","",'各会計、関係団体の財政状況及び健全化判断比率'!B29)</f>
        <v>介護保険事業特別会計</v>
      </c>
      <c r="X35" s="386"/>
      <c r="Y35" s="386"/>
      <c r="Z35" s="386"/>
      <c r="AA35" s="386"/>
      <c r="AB35" s="386"/>
      <c r="AC35" s="386"/>
      <c r="AD35" s="386"/>
      <c r="AE35" s="386"/>
      <c r="AF35" s="386"/>
      <c r="AG35" s="386"/>
      <c r="AH35" s="386"/>
      <c r="AI35" s="386"/>
      <c r="AJ35" s="386"/>
      <c r="AK35" s="386"/>
      <c r="AL35" s="214"/>
      <c r="AM35" s="387">
        <f t="shared" ref="AM35:AM43" si="0">IF(AO35="","",AM34+1)</f>
        <v>9</v>
      </c>
      <c r="AN35" s="387"/>
      <c r="AO35" s="386" t="str">
        <f>IF('各会計、関係団体の財政状況及び健全化判断比率'!B33="","",'各会計、関係団体の財政状況及び健全化判断比率'!B33)</f>
        <v>公共下水道事業会計</v>
      </c>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12</v>
      </c>
      <c r="BX35" s="387"/>
      <c r="BY35" s="386" t="str">
        <f>IF('各会計、関係団体の財政状況及び健全化判断比率'!B69="","",'各会計、関係団体の財政状況及び健全化判断比率'!B69)</f>
        <v>埼玉県後期高齢者医療広域連合</v>
      </c>
      <c r="BZ35" s="386"/>
      <c r="CA35" s="386"/>
      <c r="CB35" s="386"/>
      <c r="CC35" s="386"/>
      <c r="CD35" s="386"/>
      <c r="CE35" s="386"/>
      <c r="CF35" s="386"/>
      <c r="CG35" s="386"/>
      <c r="CH35" s="386"/>
      <c r="CI35" s="386"/>
      <c r="CJ35" s="386"/>
      <c r="CK35" s="386"/>
      <c r="CL35" s="386"/>
      <c r="CM35" s="386"/>
      <c r="CN35" s="214"/>
      <c r="CO35" s="387">
        <f t="shared" ref="CO35:CO43" si="3">IF(CQ35="","",CO34+1)</f>
        <v>16</v>
      </c>
      <c r="CP35" s="387"/>
      <c r="CQ35" s="386" t="str">
        <f>IF('各会計、関係団体の財政状況及び健全化判断比率'!BS8="","",'各会計、関係団体の財政状況及び健全化判断比率'!BS8)</f>
        <v>川越市施設管理公社</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f>IF(E36="","",C35+1)</f>
        <v>3</v>
      </c>
      <c r="D36" s="387"/>
      <c r="E36" s="386" t="str">
        <f>IF('各会計、関係団体の財政状況及び健全化判断比率'!B9="","",'各会計、関係団体の財政状況及び健全化判断比率'!B9)</f>
        <v>母子父子寡婦福祉資金貸付事業特別会計</v>
      </c>
      <c r="F36" s="386"/>
      <c r="G36" s="386"/>
      <c r="H36" s="386"/>
      <c r="I36" s="386"/>
      <c r="J36" s="386"/>
      <c r="K36" s="386"/>
      <c r="L36" s="386"/>
      <c r="M36" s="386"/>
      <c r="N36" s="386"/>
      <c r="O36" s="386"/>
      <c r="P36" s="386"/>
      <c r="Q36" s="386"/>
      <c r="R36" s="386"/>
      <c r="S36" s="386"/>
      <c r="T36" s="214"/>
      <c r="U36" s="387">
        <f t="shared" ref="U36:U43" si="4">IF(W36="","",U35+1)</f>
        <v>6</v>
      </c>
      <c r="V36" s="387"/>
      <c r="W36" s="386" t="str">
        <f>IF('各会計、関係団体の財政状況及び健全化判断比率'!B30="","",'各会計、関係団体の財政状況及び健全化判断比率'!B30)</f>
        <v>後期高齢者医療事業特別会計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13</v>
      </c>
      <c r="BX36" s="387"/>
      <c r="BY36" s="386" t="str">
        <f>IF('各会計、関係団体の財政状況及び健全化判断比率'!B70="","",'各会計、関係団体の財政状況及び健全化判断比率'!B70)</f>
        <v>埼玉県後期高齢者医療広域連合</v>
      </c>
      <c r="BZ36" s="386"/>
      <c r="CA36" s="386"/>
      <c r="CB36" s="386"/>
      <c r="CC36" s="386"/>
      <c r="CD36" s="386"/>
      <c r="CE36" s="386"/>
      <c r="CF36" s="386"/>
      <c r="CG36" s="386"/>
      <c r="CH36" s="386"/>
      <c r="CI36" s="386"/>
      <c r="CJ36" s="386"/>
      <c r="CK36" s="386"/>
      <c r="CL36" s="386"/>
      <c r="CM36" s="386"/>
      <c r="CN36" s="214"/>
      <c r="CO36" s="387">
        <f t="shared" si="3"/>
        <v>17</v>
      </c>
      <c r="CP36" s="387"/>
      <c r="CQ36" s="386" t="str">
        <f>IF('各会計、関係団体の財政状況及び健全化判断比率'!BS9="","",'各会計、関係団体の財政状況及び健全化判断比率'!BS9)</f>
        <v>川越市総合卸売市場</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f t="shared" si="4"/>
        <v>7</v>
      </c>
      <c r="V37" s="387"/>
      <c r="W37" s="386" t="str">
        <f>IF('各会計、関係団体の財政状況及び健全化判断比率'!B31="","",'各会計、関係団体の財政状況及び健全化判断比率'!B31)</f>
        <v>川越駅東口公共地下駐車場事業特別会計</v>
      </c>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14</v>
      </c>
      <c r="BX37" s="387"/>
      <c r="BY37" s="386" t="str">
        <f>IF('各会計、関係団体の財政状況及び健全化判断比率'!B71="","",'各会計、関係団体の財政状況及び健全化判断比率'!B71)</f>
        <v>彩の組さいたま人づくり広域連合</v>
      </c>
      <c r="BZ37" s="386"/>
      <c r="CA37" s="386"/>
      <c r="CB37" s="386"/>
      <c r="CC37" s="386"/>
      <c r="CD37" s="386"/>
      <c r="CE37" s="386"/>
      <c r="CF37" s="386"/>
      <c r="CG37" s="386"/>
      <c r="CH37" s="386"/>
      <c r="CI37" s="386"/>
      <c r="CJ37" s="386"/>
      <c r="CK37" s="386"/>
      <c r="CL37" s="386"/>
      <c r="CM37" s="386"/>
      <c r="CN37" s="214"/>
      <c r="CO37" s="387">
        <f t="shared" si="3"/>
        <v>18</v>
      </c>
      <c r="CP37" s="387"/>
      <c r="CQ37" s="386" t="str">
        <f>IF('各会計、関係団体の財政状況及び健全化判断比率'!BS10="","",'各会計、関係団体の財政状況及び健全化判断比率'!BS10)</f>
        <v>川越都市開発</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t="str">
        <f t="shared" si="2"/>
        <v/>
      </c>
      <c r="BX38" s="387"/>
      <c r="BY38" s="386" t="str">
        <f>IF('各会計、関係団体の財政状況及び健全化判断比率'!B72="","",'各会計、関係団体の財政状況及び健全化判断比率'!B72)</f>
        <v/>
      </c>
      <c r="BZ38" s="386"/>
      <c r="CA38" s="386"/>
      <c r="CB38" s="386"/>
      <c r="CC38" s="386"/>
      <c r="CD38" s="386"/>
      <c r="CE38" s="386"/>
      <c r="CF38" s="386"/>
      <c r="CG38" s="386"/>
      <c r="CH38" s="386"/>
      <c r="CI38" s="386"/>
      <c r="CJ38" s="386"/>
      <c r="CK38" s="386"/>
      <c r="CL38" s="386"/>
      <c r="CM38" s="386"/>
      <c r="CN38" s="214"/>
      <c r="CO38" s="387">
        <f t="shared" si="3"/>
        <v>19</v>
      </c>
      <c r="CP38" s="387"/>
      <c r="CQ38" s="386" t="str">
        <f>IF('各会計、関係団体の財政状況及び健全化判断比率'!BS11="","",'各会計、関係団体の財政状況及び健全化判断比率'!BS11)</f>
        <v>川越土地開発公社</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t="str">
        <f t="shared" si="2"/>
        <v/>
      </c>
      <c r="BX39" s="387"/>
      <c r="BY39" s="386" t="str">
        <f>IF('各会計、関係団体の財政状況及び健全化判断比率'!B73="","",'各会計、関係団体の財政状況及び健全化判断比率'!B73)</f>
        <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213</v>
      </c>
    </row>
    <row r="50" spans="5:5" x14ac:dyDescent="0.15">
      <c r="E50" s="188" t="s">
        <v>214</v>
      </c>
    </row>
    <row r="51" spans="5:5" x14ac:dyDescent="0.15">
      <c r="E51" s="188" t="s">
        <v>215</v>
      </c>
    </row>
    <row r="52" spans="5:5" x14ac:dyDescent="0.15">
      <c r="E52" s="188" t="s">
        <v>216</v>
      </c>
    </row>
    <row r="53" spans="5:5" x14ac:dyDescent="0.15"/>
    <row r="54" spans="5:5" x14ac:dyDescent="0.15"/>
    <row r="55" spans="5:5" x14ac:dyDescent="0.15"/>
    <row r="56" spans="5:5" x14ac:dyDescent="0.15"/>
  </sheetData>
  <sheetProtection algorithmName="SHA-512" hashValue="MJWueJAlBq1iGQrLyzLrvVSWi12efSw3C66kG20iwS12dhHec7ueW2vtrLCir+ZoTwMF7o4O/ogi6h0zLN216Q==" saltValue="lEZkk98amCEdxaAFeQqMd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abSelected="1" topLeftCell="A25" zoomScale="40" zoomScaleNormal="4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16" t="s">
        <v>561</v>
      </c>
      <c r="D34" s="1216"/>
      <c r="E34" s="1217"/>
      <c r="F34" s="32">
        <v>6.79</v>
      </c>
      <c r="G34" s="33">
        <v>6.66</v>
      </c>
      <c r="H34" s="33">
        <v>7.3</v>
      </c>
      <c r="I34" s="33">
        <v>8.18</v>
      </c>
      <c r="J34" s="34">
        <v>8.4</v>
      </c>
      <c r="K34" s="22"/>
      <c r="L34" s="22"/>
      <c r="M34" s="22"/>
      <c r="N34" s="22"/>
      <c r="O34" s="22"/>
      <c r="P34" s="22"/>
    </row>
    <row r="35" spans="1:16" ht="39" customHeight="1" x14ac:dyDescent="0.15">
      <c r="A35" s="22"/>
      <c r="B35" s="35"/>
      <c r="C35" s="1210" t="s">
        <v>562</v>
      </c>
      <c r="D35" s="1211"/>
      <c r="E35" s="1212"/>
      <c r="F35" s="36">
        <v>4.96</v>
      </c>
      <c r="G35" s="37">
        <v>5.92</v>
      </c>
      <c r="H35" s="37">
        <v>6.62</v>
      </c>
      <c r="I35" s="37">
        <v>7.27</v>
      </c>
      <c r="J35" s="38">
        <v>7.85</v>
      </c>
      <c r="K35" s="22"/>
      <c r="L35" s="22"/>
      <c r="M35" s="22"/>
      <c r="N35" s="22"/>
      <c r="O35" s="22"/>
      <c r="P35" s="22"/>
    </row>
    <row r="36" spans="1:16" ht="39" customHeight="1" x14ac:dyDescent="0.15">
      <c r="A36" s="22"/>
      <c r="B36" s="35"/>
      <c r="C36" s="1210" t="s">
        <v>563</v>
      </c>
      <c r="D36" s="1211"/>
      <c r="E36" s="1212"/>
      <c r="F36" s="36">
        <v>7.85</v>
      </c>
      <c r="G36" s="37">
        <v>5.59</v>
      </c>
      <c r="H36" s="37">
        <v>7.63</v>
      </c>
      <c r="I36" s="37">
        <v>4.43</v>
      </c>
      <c r="J36" s="38">
        <v>5.0599999999999996</v>
      </c>
      <c r="K36" s="22"/>
      <c r="L36" s="22"/>
      <c r="M36" s="22"/>
      <c r="N36" s="22"/>
      <c r="O36" s="22"/>
      <c r="P36" s="22"/>
    </row>
    <row r="37" spans="1:16" ht="39" customHeight="1" x14ac:dyDescent="0.15">
      <c r="A37" s="22"/>
      <c r="B37" s="35"/>
      <c r="C37" s="1210" t="s">
        <v>564</v>
      </c>
      <c r="D37" s="1211"/>
      <c r="E37" s="1212"/>
      <c r="F37" s="36">
        <v>1.01</v>
      </c>
      <c r="G37" s="37">
        <v>3.06</v>
      </c>
      <c r="H37" s="37">
        <v>1.78</v>
      </c>
      <c r="I37" s="37">
        <v>1.97</v>
      </c>
      <c r="J37" s="38">
        <v>1.37</v>
      </c>
      <c r="K37" s="22"/>
      <c r="L37" s="22"/>
      <c r="M37" s="22"/>
      <c r="N37" s="22"/>
      <c r="O37" s="22"/>
      <c r="P37" s="22"/>
    </row>
    <row r="38" spans="1:16" ht="39" customHeight="1" x14ac:dyDescent="0.15">
      <c r="A38" s="22"/>
      <c r="B38" s="35"/>
      <c r="C38" s="1210" t="s">
        <v>565</v>
      </c>
      <c r="D38" s="1211"/>
      <c r="E38" s="1212"/>
      <c r="F38" s="36">
        <v>1.32</v>
      </c>
      <c r="G38" s="37">
        <v>1.4</v>
      </c>
      <c r="H38" s="37">
        <v>1.1399999999999999</v>
      </c>
      <c r="I38" s="37">
        <v>0.88</v>
      </c>
      <c r="J38" s="38">
        <v>0.8</v>
      </c>
      <c r="K38" s="22"/>
      <c r="L38" s="22"/>
      <c r="M38" s="22"/>
      <c r="N38" s="22"/>
      <c r="O38" s="22"/>
      <c r="P38" s="22"/>
    </row>
    <row r="39" spans="1:16" ht="39" customHeight="1" x14ac:dyDescent="0.15">
      <c r="A39" s="22"/>
      <c r="B39" s="35"/>
      <c r="C39" s="1210" t="s">
        <v>566</v>
      </c>
      <c r="D39" s="1211"/>
      <c r="E39" s="1212"/>
      <c r="F39" s="36">
        <v>0.05</v>
      </c>
      <c r="G39" s="37">
        <v>0.04</v>
      </c>
      <c r="H39" s="37">
        <v>0.05</v>
      </c>
      <c r="I39" s="37">
        <v>7.0000000000000007E-2</v>
      </c>
      <c r="J39" s="38">
        <v>7.0000000000000007E-2</v>
      </c>
      <c r="K39" s="22"/>
      <c r="L39" s="22"/>
      <c r="M39" s="22"/>
      <c r="N39" s="22"/>
      <c r="O39" s="22"/>
      <c r="P39" s="22"/>
    </row>
    <row r="40" spans="1:16" ht="39" customHeight="1" x14ac:dyDescent="0.15">
      <c r="A40" s="22"/>
      <c r="B40" s="35"/>
      <c r="C40" s="1210" t="s">
        <v>567</v>
      </c>
      <c r="D40" s="1211"/>
      <c r="E40" s="1212"/>
      <c r="F40" s="36">
        <v>0.06</v>
      </c>
      <c r="G40" s="37">
        <v>0.04</v>
      </c>
      <c r="H40" s="37">
        <v>0.08</v>
      </c>
      <c r="I40" s="37">
        <v>0.06</v>
      </c>
      <c r="J40" s="38">
        <v>0.06</v>
      </c>
      <c r="K40" s="22"/>
      <c r="L40" s="22"/>
      <c r="M40" s="22"/>
      <c r="N40" s="22"/>
      <c r="O40" s="22"/>
      <c r="P40" s="22"/>
    </row>
    <row r="41" spans="1:16" ht="39" customHeight="1" x14ac:dyDescent="0.15">
      <c r="A41" s="22"/>
      <c r="B41" s="35"/>
      <c r="C41" s="1210" t="s">
        <v>568</v>
      </c>
      <c r="D41" s="1211"/>
      <c r="E41" s="1212"/>
      <c r="F41" s="36">
        <v>0.06</v>
      </c>
      <c r="G41" s="37">
        <v>0.02</v>
      </c>
      <c r="H41" s="37">
        <v>0.03</v>
      </c>
      <c r="I41" s="37">
        <v>0.03</v>
      </c>
      <c r="J41" s="38">
        <v>0.02</v>
      </c>
      <c r="K41" s="22"/>
      <c r="L41" s="22"/>
      <c r="M41" s="22"/>
      <c r="N41" s="22"/>
      <c r="O41" s="22"/>
      <c r="P41" s="22"/>
    </row>
    <row r="42" spans="1:16" ht="39" customHeight="1" x14ac:dyDescent="0.15">
      <c r="A42" s="22"/>
      <c r="B42" s="39"/>
      <c r="C42" s="1210" t="s">
        <v>569</v>
      </c>
      <c r="D42" s="1211"/>
      <c r="E42" s="1212"/>
      <c r="F42" s="36" t="s">
        <v>511</v>
      </c>
      <c r="G42" s="37" t="s">
        <v>511</v>
      </c>
      <c r="H42" s="37" t="s">
        <v>511</v>
      </c>
      <c r="I42" s="37" t="s">
        <v>511</v>
      </c>
      <c r="J42" s="38" t="s">
        <v>511</v>
      </c>
      <c r="K42" s="22"/>
      <c r="L42" s="22"/>
      <c r="M42" s="22"/>
      <c r="N42" s="22"/>
      <c r="O42" s="22"/>
      <c r="P42" s="22"/>
    </row>
    <row r="43" spans="1:16" ht="39" customHeight="1" thickBot="1" x14ac:dyDescent="0.2">
      <c r="A43" s="22"/>
      <c r="B43" s="40"/>
      <c r="C43" s="1213" t="s">
        <v>570</v>
      </c>
      <c r="D43" s="1214"/>
      <c r="E43" s="1215"/>
      <c r="F43" s="41">
        <v>7.0000000000000007E-2</v>
      </c>
      <c r="G43" s="42">
        <v>0.08</v>
      </c>
      <c r="H43" s="42">
        <v>0.1</v>
      </c>
      <c r="I43" s="42">
        <v>0.08</v>
      </c>
      <c r="J43" s="43">
        <v>0.05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yvu/IAxBe+n5h0DMP4Gnu90k2LOLlQefp0bYgu6iuSn90TW3GKemguNpZ8+DRNBif42ERCwu+rOFFKBCZK9iA==" saltValue="cnP3DVZW2WLzVIfTgIaU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32"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36" t="s">
        <v>10</v>
      </c>
      <c r="C45" s="1237"/>
      <c r="D45" s="58"/>
      <c r="E45" s="1242" t="s">
        <v>11</v>
      </c>
      <c r="F45" s="1242"/>
      <c r="G45" s="1242"/>
      <c r="H45" s="1242"/>
      <c r="I45" s="1242"/>
      <c r="J45" s="1243"/>
      <c r="K45" s="59">
        <v>8786</v>
      </c>
      <c r="L45" s="60">
        <v>9223</v>
      </c>
      <c r="M45" s="60">
        <v>9960</v>
      </c>
      <c r="N45" s="60">
        <v>10044</v>
      </c>
      <c r="O45" s="61">
        <v>10437</v>
      </c>
      <c r="P45" s="48"/>
      <c r="Q45" s="48"/>
      <c r="R45" s="48"/>
      <c r="S45" s="48"/>
      <c r="T45" s="48"/>
      <c r="U45" s="48"/>
    </row>
    <row r="46" spans="1:21" ht="30.75" customHeight="1" x14ac:dyDescent="0.15">
      <c r="A46" s="48"/>
      <c r="B46" s="1238"/>
      <c r="C46" s="1239"/>
      <c r="D46" s="62"/>
      <c r="E46" s="1220" t="s">
        <v>12</v>
      </c>
      <c r="F46" s="1220"/>
      <c r="G46" s="1220"/>
      <c r="H46" s="1220"/>
      <c r="I46" s="1220"/>
      <c r="J46" s="1221"/>
      <c r="K46" s="63" t="s">
        <v>511</v>
      </c>
      <c r="L46" s="64" t="s">
        <v>511</v>
      </c>
      <c r="M46" s="64" t="s">
        <v>511</v>
      </c>
      <c r="N46" s="64" t="s">
        <v>511</v>
      </c>
      <c r="O46" s="65" t="s">
        <v>511</v>
      </c>
      <c r="P46" s="48"/>
      <c r="Q46" s="48"/>
      <c r="R46" s="48"/>
      <c r="S46" s="48"/>
      <c r="T46" s="48"/>
      <c r="U46" s="48"/>
    </row>
    <row r="47" spans="1:21" ht="30.75" customHeight="1" x14ac:dyDescent="0.15">
      <c r="A47" s="48"/>
      <c r="B47" s="1238"/>
      <c r="C47" s="1239"/>
      <c r="D47" s="62"/>
      <c r="E47" s="1220" t="s">
        <v>13</v>
      </c>
      <c r="F47" s="1220"/>
      <c r="G47" s="1220"/>
      <c r="H47" s="1220"/>
      <c r="I47" s="1220"/>
      <c r="J47" s="1221"/>
      <c r="K47" s="63" t="s">
        <v>511</v>
      </c>
      <c r="L47" s="64" t="s">
        <v>511</v>
      </c>
      <c r="M47" s="64" t="s">
        <v>511</v>
      </c>
      <c r="N47" s="64" t="s">
        <v>511</v>
      </c>
      <c r="O47" s="65" t="s">
        <v>511</v>
      </c>
      <c r="P47" s="48"/>
      <c r="Q47" s="48"/>
      <c r="R47" s="48"/>
      <c r="S47" s="48"/>
      <c r="T47" s="48"/>
      <c r="U47" s="48"/>
    </row>
    <row r="48" spans="1:21" ht="30.75" customHeight="1" x14ac:dyDescent="0.15">
      <c r="A48" s="48"/>
      <c r="B48" s="1238"/>
      <c r="C48" s="1239"/>
      <c r="D48" s="62"/>
      <c r="E48" s="1220" t="s">
        <v>14</v>
      </c>
      <c r="F48" s="1220"/>
      <c r="G48" s="1220"/>
      <c r="H48" s="1220"/>
      <c r="I48" s="1220"/>
      <c r="J48" s="1221"/>
      <c r="K48" s="63">
        <v>1175</v>
      </c>
      <c r="L48" s="64">
        <v>1166</v>
      </c>
      <c r="M48" s="64">
        <v>1169</v>
      </c>
      <c r="N48" s="64">
        <v>1156</v>
      </c>
      <c r="O48" s="65">
        <v>1112</v>
      </c>
      <c r="P48" s="48"/>
      <c r="Q48" s="48"/>
      <c r="R48" s="48"/>
      <c r="S48" s="48"/>
      <c r="T48" s="48"/>
      <c r="U48" s="48"/>
    </row>
    <row r="49" spans="1:21" ht="30.75" customHeight="1" x14ac:dyDescent="0.15">
      <c r="A49" s="48"/>
      <c r="B49" s="1238"/>
      <c r="C49" s="1239"/>
      <c r="D49" s="62"/>
      <c r="E49" s="1220" t="s">
        <v>15</v>
      </c>
      <c r="F49" s="1220"/>
      <c r="G49" s="1220"/>
      <c r="H49" s="1220"/>
      <c r="I49" s="1220"/>
      <c r="J49" s="1221"/>
      <c r="K49" s="63">
        <v>306</v>
      </c>
      <c r="L49" s="64">
        <v>299</v>
      </c>
      <c r="M49" s="64">
        <v>298</v>
      </c>
      <c r="N49" s="64">
        <v>312</v>
      </c>
      <c r="O49" s="65">
        <v>293</v>
      </c>
      <c r="P49" s="48"/>
      <c r="Q49" s="48"/>
      <c r="R49" s="48"/>
      <c r="S49" s="48"/>
      <c r="T49" s="48"/>
      <c r="U49" s="48"/>
    </row>
    <row r="50" spans="1:21" ht="30.75" customHeight="1" x14ac:dyDescent="0.15">
      <c r="A50" s="48"/>
      <c r="B50" s="1238"/>
      <c r="C50" s="1239"/>
      <c r="D50" s="62"/>
      <c r="E50" s="1220" t="s">
        <v>16</v>
      </c>
      <c r="F50" s="1220"/>
      <c r="G50" s="1220"/>
      <c r="H50" s="1220"/>
      <c r="I50" s="1220"/>
      <c r="J50" s="1221"/>
      <c r="K50" s="63">
        <v>864</v>
      </c>
      <c r="L50" s="64">
        <v>367</v>
      </c>
      <c r="M50" s="64">
        <v>285</v>
      </c>
      <c r="N50" s="64">
        <v>269</v>
      </c>
      <c r="O50" s="65">
        <v>268</v>
      </c>
      <c r="P50" s="48"/>
      <c r="Q50" s="48"/>
      <c r="R50" s="48"/>
      <c r="S50" s="48"/>
      <c r="T50" s="48"/>
      <c r="U50" s="48"/>
    </row>
    <row r="51" spans="1:21" ht="30.75" customHeight="1" x14ac:dyDescent="0.15">
      <c r="A51" s="48"/>
      <c r="B51" s="1240"/>
      <c r="C51" s="1241"/>
      <c r="D51" s="66"/>
      <c r="E51" s="1220" t="s">
        <v>17</v>
      </c>
      <c r="F51" s="1220"/>
      <c r="G51" s="1220"/>
      <c r="H51" s="1220"/>
      <c r="I51" s="1220"/>
      <c r="J51" s="1221"/>
      <c r="K51" s="63" t="s">
        <v>511</v>
      </c>
      <c r="L51" s="64" t="s">
        <v>511</v>
      </c>
      <c r="M51" s="64" t="s">
        <v>511</v>
      </c>
      <c r="N51" s="64" t="s">
        <v>511</v>
      </c>
      <c r="O51" s="65" t="s">
        <v>511</v>
      </c>
      <c r="P51" s="48"/>
      <c r="Q51" s="48"/>
      <c r="R51" s="48"/>
      <c r="S51" s="48"/>
      <c r="T51" s="48"/>
      <c r="U51" s="48"/>
    </row>
    <row r="52" spans="1:21" ht="30.75" customHeight="1" x14ac:dyDescent="0.15">
      <c r="A52" s="48"/>
      <c r="B52" s="1218" t="s">
        <v>18</v>
      </c>
      <c r="C52" s="1219"/>
      <c r="D52" s="66"/>
      <c r="E52" s="1220" t="s">
        <v>19</v>
      </c>
      <c r="F52" s="1220"/>
      <c r="G52" s="1220"/>
      <c r="H52" s="1220"/>
      <c r="I52" s="1220"/>
      <c r="J52" s="1221"/>
      <c r="K52" s="63">
        <v>7864</v>
      </c>
      <c r="L52" s="64">
        <v>8162</v>
      </c>
      <c r="M52" s="64">
        <v>8510</v>
      </c>
      <c r="N52" s="64">
        <v>8630</v>
      </c>
      <c r="O52" s="65">
        <v>8499</v>
      </c>
      <c r="P52" s="48"/>
      <c r="Q52" s="48"/>
      <c r="R52" s="48"/>
      <c r="S52" s="48"/>
      <c r="T52" s="48"/>
      <c r="U52" s="48"/>
    </row>
    <row r="53" spans="1:21" ht="30.75" customHeight="1" thickBot="1" x14ac:dyDescent="0.2">
      <c r="A53" s="48"/>
      <c r="B53" s="1222" t="s">
        <v>20</v>
      </c>
      <c r="C53" s="1223"/>
      <c r="D53" s="67"/>
      <c r="E53" s="1224" t="s">
        <v>21</v>
      </c>
      <c r="F53" s="1224"/>
      <c r="G53" s="1224"/>
      <c r="H53" s="1224"/>
      <c r="I53" s="1224"/>
      <c r="J53" s="1225"/>
      <c r="K53" s="68">
        <v>3267</v>
      </c>
      <c r="L53" s="69">
        <v>2893</v>
      </c>
      <c r="M53" s="69">
        <v>3202</v>
      </c>
      <c r="N53" s="69">
        <v>3151</v>
      </c>
      <c r="O53" s="70">
        <v>3611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26" t="s">
        <v>24</v>
      </c>
      <c r="C57" s="1227"/>
      <c r="D57" s="1230" t="s">
        <v>25</v>
      </c>
      <c r="E57" s="1231"/>
      <c r="F57" s="1231"/>
      <c r="G57" s="1231"/>
      <c r="H57" s="1231"/>
      <c r="I57" s="1231"/>
      <c r="J57" s="1232"/>
      <c r="K57" s="83"/>
      <c r="L57" s="84"/>
      <c r="M57" s="84"/>
      <c r="N57" s="84"/>
      <c r="O57" s="85"/>
    </row>
    <row r="58" spans="1:21" ht="31.5" customHeight="1" thickBot="1" x14ac:dyDescent="0.2">
      <c r="B58" s="1228"/>
      <c r="C58" s="1229"/>
      <c r="D58" s="1233" t="s">
        <v>26</v>
      </c>
      <c r="E58" s="1234"/>
      <c r="F58" s="1234"/>
      <c r="G58" s="1234"/>
      <c r="H58" s="1234"/>
      <c r="I58" s="1234"/>
      <c r="J58" s="1235"/>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UPT4jJ5a3odmWJEbYNSpke7fYTtyQO+FJWMjRcYomiFpYDUW1tdoGAgqrbhtb24tanKZw/xbK5Y+pLIMpfFAg==" saltValue="OJP+KYDDmD5wyZiphKpN0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28" zoomScale="55" zoomScaleNormal="5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552</v>
      </c>
      <c r="J40" s="100" t="s">
        <v>553</v>
      </c>
      <c r="K40" s="100" t="s">
        <v>554</v>
      </c>
      <c r="L40" s="100" t="s">
        <v>555</v>
      </c>
      <c r="M40" s="101" t="s">
        <v>556</v>
      </c>
    </row>
    <row r="41" spans="2:13" ht="27.75" customHeight="1" x14ac:dyDescent="0.15">
      <c r="B41" s="1256" t="s">
        <v>29</v>
      </c>
      <c r="C41" s="1257"/>
      <c r="D41" s="102"/>
      <c r="E41" s="1258" t="s">
        <v>30</v>
      </c>
      <c r="F41" s="1258"/>
      <c r="G41" s="1258"/>
      <c r="H41" s="1259"/>
      <c r="I41" s="103">
        <v>98742</v>
      </c>
      <c r="J41" s="104">
        <v>101060</v>
      </c>
      <c r="K41" s="104">
        <v>103638</v>
      </c>
      <c r="L41" s="104">
        <v>103776</v>
      </c>
      <c r="M41" s="105">
        <v>100994</v>
      </c>
    </row>
    <row r="42" spans="2:13" ht="27.75" customHeight="1" x14ac:dyDescent="0.15">
      <c r="B42" s="1246"/>
      <c r="C42" s="1247"/>
      <c r="D42" s="106"/>
      <c r="E42" s="1250" t="s">
        <v>31</v>
      </c>
      <c r="F42" s="1250"/>
      <c r="G42" s="1250"/>
      <c r="H42" s="1251"/>
      <c r="I42" s="107">
        <v>8649</v>
      </c>
      <c r="J42" s="108">
        <v>9349</v>
      </c>
      <c r="K42" s="108">
        <v>10123</v>
      </c>
      <c r="L42" s="108">
        <v>10631</v>
      </c>
      <c r="M42" s="109">
        <v>9633</v>
      </c>
    </row>
    <row r="43" spans="2:13" ht="27.75" customHeight="1" x14ac:dyDescent="0.15">
      <c r="B43" s="1246"/>
      <c r="C43" s="1247"/>
      <c r="D43" s="106"/>
      <c r="E43" s="1250" t="s">
        <v>32</v>
      </c>
      <c r="F43" s="1250"/>
      <c r="G43" s="1250"/>
      <c r="H43" s="1251"/>
      <c r="I43" s="107">
        <v>14660</v>
      </c>
      <c r="J43" s="108">
        <v>13631</v>
      </c>
      <c r="K43" s="108">
        <v>13231</v>
      </c>
      <c r="L43" s="108">
        <v>12593</v>
      </c>
      <c r="M43" s="109">
        <v>12041</v>
      </c>
    </row>
    <row r="44" spans="2:13" ht="27.75" customHeight="1" x14ac:dyDescent="0.15">
      <c r="B44" s="1246"/>
      <c r="C44" s="1247"/>
      <c r="D44" s="106"/>
      <c r="E44" s="1250" t="s">
        <v>33</v>
      </c>
      <c r="F44" s="1250"/>
      <c r="G44" s="1250"/>
      <c r="H44" s="1251"/>
      <c r="I44" s="107">
        <v>1221</v>
      </c>
      <c r="J44" s="108">
        <v>1054</v>
      </c>
      <c r="K44" s="108">
        <v>991</v>
      </c>
      <c r="L44" s="108">
        <v>846</v>
      </c>
      <c r="M44" s="109">
        <v>767</v>
      </c>
    </row>
    <row r="45" spans="2:13" ht="27.75" customHeight="1" x14ac:dyDescent="0.15">
      <c r="B45" s="1246"/>
      <c r="C45" s="1247"/>
      <c r="D45" s="106"/>
      <c r="E45" s="1250" t="s">
        <v>34</v>
      </c>
      <c r="F45" s="1250"/>
      <c r="G45" s="1250"/>
      <c r="H45" s="1251"/>
      <c r="I45" s="107">
        <v>13672</v>
      </c>
      <c r="J45" s="108">
        <v>14613</v>
      </c>
      <c r="K45" s="108">
        <v>14556</v>
      </c>
      <c r="L45" s="108">
        <v>14026</v>
      </c>
      <c r="M45" s="109">
        <v>13979</v>
      </c>
    </row>
    <row r="46" spans="2:13" ht="27.75" customHeight="1" x14ac:dyDescent="0.15">
      <c r="B46" s="1246"/>
      <c r="C46" s="1247"/>
      <c r="D46" s="110"/>
      <c r="E46" s="1250" t="s">
        <v>35</v>
      </c>
      <c r="F46" s="1250"/>
      <c r="G46" s="1250"/>
      <c r="H46" s="1251"/>
      <c r="I46" s="107">
        <v>32</v>
      </c>
      <c r="J46" s="108">
        <v>5</v>
      </c>
      <c r="K46" s="108">
        <v>2</v>
      </c>
      <c r="L46" s="108" t="s">
        <v>511</v>
      </c>
      <c r="M46" s="109">
        <v>5</v>
      </c>
    </row>
    <row r="47" spans="2:13" ht="27.75" customHeight="1" x14ac:dyDescent="0.15">
      <c r="B47" s="1246"/>
      <c r="C47" s="1247"/>
      <c r="D47" s="111"/>
      <c r="E47" s="1260" t="s">
        <v>36</v>
      </c>
      <c r="F47" s="1261"/>
      <c r="G47" s="1261"/>
      <c r="H47" s="1262"/>
      <c r="I47" s="107" t="s">
        <v>511</v>
      </c>
      <c r="J47" s="108" t="s">
        <v>511</v>
      </c>
      <c r="K47" s="108" t="s">
        <v>511</v>
      </c>
      <c r="L47" s="108" t="s">
        <v>511</v>
      </c>
      <c r="M47" s="109" t="s">
        <v>511</v>
      </c>
    </row>
    <row r="48" spans="2:13" ht="27.75" customHeight="1" x14ac:dyDescent="0.15">
      <c r="B48" s="1246"/>
      <c r="C48" s="1247"/>
      <c r="D48" s="106"/>
      <c r="E48" s="1250" t="s">
        <v>37</v>
      </c>
      <c r="F48" s="1250"/>
      <c r="G48" s="1250"/>
      <c r="H48" s="1251"/>
      <c r="I48" s="107" t="s">
        <v>511</v>
      </c>
      <c r="J48" s="108" t="s">
        <v>511</v>
      </c>
      <c r="K48" s="108" t="s">
        <v>511</v>
      </c>
      <c r="L48" s="108" t="s">
        <v>511</v>
      </c>
      <c r="M48" s="109" t="s">
        <v>511</v>
      </c>
    </row>
    <row r="49" spans="2:13" ht="27.75" customHeight="1" x14ac:dyDescent="0.15">
      <c r="B49" s="1248"/>
      <c r="C49" s="1249"/>
      <c r="D49" s="106"/>
      <c r="E49" s="1250" t="s">
        <v>38</v>
      </c>
      <c r="F49" s="1250"/>
      <c r="G49" s="1250"/>
      <c r="H49" s="1251"/>
      <c r="I49" s="107" t="s">
        <v>511</v>
      </c>
      <c r="J49" s="108" t="s">
        <v>511</v>
      </c>
      <c r="K49" s="108" t="s">
        <v>511</v>
      </c>
      <c r="L49" s="108" t="s">
        <v>511</v>
      </c>
      <c r="M49" s="109" t="s">
        <v>511</v>
      </c>
    </row>
    <row r="50" spans="2:13" ht="27.75" customHeight="1" x14ac:dyDescent="0.15">
      <c r="B50" s="1244" t="s">
        <v>39</v>
      </c>
      <c r="C50" s="1245"/>
      <c r="D50" s="112"/>
      <c r="E50" s="1250" t="s">
        <v>40</v>
      </c>
      <c r="F50" s="1250"/>
      <c r="G50" s="1250"/>
      <c r="H50" s="1251"/>
      <c r="I50" s="107">
        <v>10847</v>
      </c>
      <c r="J50" s="108">
        <v>11674</v>
      </c>
      <c r="K50" s="108">
        <v>11679</v>
      </c>
      <c r="L50" s="108">
        <v>11913</v>
      </c>
      <c r="M50" s="109">
        <v>10678</v>
      </c>
    </row>
    <row r="51" spans="2:13" ht="27.75" customHeight="1" x14ac:dyDescent="0.15">
      <c r="B51" s="1246"/>
      <c r="C51" s="1247"/>
      <c r="D51" s="106"/>
      <c r="E51" s="1250" t="s">
        <v>41</v>
      </c>
      <c r="F51" s="1250"/>
      <c r="G51" s="1250"/>
      <c r="H51" s="1251"/>
      <c r="I51" s="107">
        <v>26065</v>
      </c>
      <c r="J51" s="108">
        <v>27534</v>
      </c>
      <c r="K51" s="108">
        <v>29783</v>
      </c>
      <c r="L51" s="108">
        <v>29846</v>
      </c>
      <c r="M51" s="109">
        <v>27532</v>
      </c>
    </row>
    <row r="52" spans="2:13" ht="27.75" customHeight="1" x14ac:dyDescent="0.15">
      <c r="B52" s="1248"/>
      <c r="C52" s="1249"/>
      <c r="D52" s="106"/>
      <c r="E52" s="1250" t="s">
        <v>42</v>
      </c>
      <c r="F52" s="1250"/>
      <c r="G52" s="1250"/>
      <c r="H52" s="1251"/>
      <c r="I52" s="107">
        <v>63642</v>
      </c>
      <c r="J52" s="108">
        <v>62804</v>
      </c>
      <c r="K52" s="108">
        <v>61385</v>
      </c>
      <c r="L52" s="108">
        <v>60075</v>
      </c>
      <c r="M52" s="109">
        <v>58871</v>
      </c>
    </row>
    <row r="53" spans="2:13" ht="27.75" customHeight="1" thickBot="1" x14ac:dyDescent="0.2">
      <c r="B53" s="1252" t="s">
        <v>43</v>
      </c>
      <c r="C53" s="1253"/>
      <c r="D53" s="113"/>
      <c r="E53" s="1254" t="s">
        <v>44</v>
      </c>
      <c r="F53" s="1254"/>
      <c r="G53" s="1254"/>
      <c r="H53" s="1255"/>
      <c r="I53" s="114">
        <v>36422</v>
      </c>
      <c r="J53" s="115">
        <v>37701</v>
      </c>
      <c r="K53" s="115">
        <v>39693</v>
      </c>
      <c r="L53" s="115">
        <v>40038</v>
      </c>
      <c r="M53" s="116">
        <v>40339</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wnn7SUkYi9AeT6TM3meAID24JpBfv+344ve1rWg3UTZa4SBivBvdI+aDlxkb+TrphXOGeu4016TUbWkEghMZg==" saltValue="+S7Cnmornjhxup9ScH/V3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37" zoomScale="55" zoomScaleNormal="55" zoomScaleSheetLayoutView="100" workbookViewId="0">
      <selection activeCell="H57" sqref="H57"/>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554</v>
      </c>
      <c r="G54" s="125" t="s">
        <v>555</v>
      </c>
      <c r="H54" s="126" t="s">
        <v>556</v>
      </c>
    </row>
    <row r="55" spans="2:8" ht="52.5" customHeight="1" x14ac:dyDescent="0.15">
      <c r="B55" s="127"/>
      <c r="C55" s="1271" t="s">
        <v>47</v>
      </c>
      <c r="D55" s="1271"/>
      <c r="E55" s="1272"/>
      <c r="F55" s="128">
        <v>4095</v>
      </c>
      <c r="G55" s="128">
        <v>3907</v>
      </c>
      <c r="H55" s="129">
        <v>2749</v>
      </c>
    </row>
    <row r="56" spans="2:8" ht="52.5" customHeight="1" x14ac:dyDescent="0.15">
      <c r="B56" s="130"/>
      <c r="C56" s="1273" t="s">
        <v>48</v>
      </c>
      <c r="D56" s="1273"/>
      <c r="E56" s="1274"/>
      <c r="F56" s="131">
        <v>300</v>
      </c>
      <c r="G56" s="131">
        <v>500</v>
      </c>
      <c r="H56" s="132">
        <v>500</v>
      </c>
    </row>
    <row r="57" spans="2:8" ht="53.25" customHeight="1" x14ac:dyDescent="0.15">
      <c r="B57" s="130"/>
      <c r="C57" s="1275" t="s">
        <v>49</v>
      </c>
      <c r="D57" s="1275"/>
      <c r="E57" s="1276"/>
      <c r="F57" s="133">
        <v>2957</v>
      </c>
      <c r="G57" s="133">
        <v>3291</v>
      </c>
      <c r="H57" s="134">
        <v>3436</v>
      </c>
    </row>
    <row r="58" spans="2:8" ht="45.75" customHeight="1" x14ac:dyDescent="0.15">
      <c r="B58" s="135"/>
      <c r="C58" s="1263" t="s">
        <v>589</v>
      </c>
      <c r="D58" s="1264"/>
      <c r="E58" s="1265"/>
      <c r="F58" s="136">
        <v>1521</v>
      </c>
      <c r="G58" s="136">
        <v>1572</v>
      </c>
      <c r="H58" s="137">
        <v>1573</v>
      </c>
    </row>
    <row r="59" spans="2:8" ht="45.75" customHeight="1" x14ac:dyDescent="0.15">
      <c r="B59" s="135"/>
      <c r="C59" s="1263" t="s">
        <v>590</v>
      </c>
      <c r="D59" s="1264"/>
      <c r="E59" s="1265"/>
      <c r="F59" s="136">
        <v>486</v>
      </c>
      <c r="G59" s="136">
        <v>536</v>
      </c>
      <c r="H59" s="137">
        <v>589</v>
      </c>
    </row>
    <row r="60" spans="2:8" ht="45.75" customHeight="1" x14ac:dyDescent="0.15">
      <c r="B60" s="135"/>
      <c r="C60" s="1263" t="s">
        <v>591</v>
      </c>
      <c r="D60" s="1264"/>
      <c r="E60" s="1265"/>
      <c r="F60" s="136">
        <v>302</v>
      </c>
      <c r="G60" s="136">
        <v>502</v>
      </c>
      <c r="H60" s="137">
        <v>552</v>
      </c>
    </row>
    <row r="61" spans="2:8" ht="45.75" customHeight="1" x14ac:dyDescent="0.15">
      <c r="B61" s="135"/>
      <c r="C61" s="1263" t="s">
        <v>592</v>
      </c>
      <c r="D61" s="1264"/>
      <c r="E61" s="1265"/>
      <c r="F61" s="136">
        <v>277</v>
      </c>
      <c r="G61" s="136">
        <v>277</v>
      </c>
      <c r="H61" s="137">
        <v>277</v>
      </c>
    </row>
    <row r="62" spans="2:8" ht="45.75" customHeight="1" thickBot="1" x14ac:dyDescent="0.2">
      <c r="B62" s="138"/>
      <c r="C62" s="1266" t="s">
        <v>593</v>
      </c>
      <c r="D62" s="1267"/>
      <c r="E62" s="1268"/>
      <c r="F62" s="139">
        <v>165</v>
      </c>
      <c r="G62" s="139">
        <v>167</v>
      </c>
      <c r="H62" s="140">
        <v>164</v>
      </c>
    </row>
    <row r="63" spans="2:8" ht="52.5" customHeight="1" thickBot="1" x14ac:dyDescent="0.2">
      <c r="B63" s="141"/>
      <c r="C63" s="1269" t="s">
        <v>50</v>
      </c>
      <c r="D63" s="1269"/>
      <c r="E63" s="1270"/>
      <c r="F63" s="142">
        <v>7352</v>
      </c>
      <c r="G63" s="142">
        <v>7699</v>
      </c>
      <c r="H63" s="143">
        <v>6685</v>
      </c>
    </row>
    <row r="64" spans="2:8" ht="15" customHeight="1" x14ac:dyDescent="0.15"/>
  </sheetData>
  <sheetProtection algorithmName="SHA-512" hashValue="zUY1FFuY270GU/7s9eyf48+RyuKNwBRqEGOgPls7WhZlYKOZrcc6++lu3Osd1gcUqy45VwGIJiQ6gzekd42LcQ==" saltValue="rtpf6dlyz2U6q2jDjMW2x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EA755-4F2F-48E0-BCA2-30BCACEF809F}">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1279" customWidth="1"/>
    <col min="2" max="107" width="2.5" style="1279" customWidth="1"/>
    <col min="108" max="108" width="6.125" style="1287" customWidth="1"/>
    <col min="109" max="109" width="5.875" style="1286" customWidth="1"/>
    <col min="110" max="110" width="19.125" style="1279" hidden="1"/>
    <col min="111" max="115" width="12.625" style="1279" hidden="1"/>
    <col min="116" max="349" width="8.625" style="1279" hidden="1"/>
    <col min="350" max="355" width="14.875" style="1279" hidden="1"/>
    <col min="356" max="357" width="15.875" style="1279" hidden="1"/>
    <col min="358" max="363" width="16.125" style="1279" hidden="1"/>
    <col min="364" max="364" width="6.125" style="1279" hidden="1"/>
    <col min="365" max="365" width="3" style="1279" hidden="1"/>
    <col min="366" max="605" width="8.625" style="1279" hidden="1"/>
    <col min="606" max="611" width="14.875" style="1279" hidden="1"/>
    <col min="612" max="613" width="15.875" style="1279" hidden="1"/>
    <col min="614" max="619" width="16.125" style="1279" hidden="1"/>
    <col min="620" max="620" width="6.125" style="1279" hidden="1"/>
    <col min="621" max="621" width="3" style="1279" hidden="1"/>
    <col min="622" max="861" width="8.625" style="1279" hidden="1"/>
    <col min="862" max="867" width="14.875" style="1279" hidden="1"/>
    <col min="868" max="869" width="15.875" style="1279" hidden="1"/>
    <col min="870" max="875" width="16.125" style="1279" hidden="1"/>
    <col min="876" max="876" width="6.125" style="1279" hidden="1"/>
    <col min="877" max="877" width="3" style="1279" hidden="1"/>
    <col min="878" max="1117" width="8.625" style="1279" hidden="1"/>
    <col min="1118" max="1123" width="14.875" style="1279" hidden="1"/>
    <col min="1124" max="1125" width="15.875" style="1279" hidden="1"/>
    <col min="1126" max="1131" width="16.125" style="1279" hidden="1"/>
    <col min="1132" max="1132" width="6.125" style="1279" hidden="1"/>
    <col min="1133" max="1133" width="3" style="1279" hidden="1"/>
    <col min="1134" max="1373" width="8.625" style="1279" hidden="1"/>
    <col min="1374" max="1379" width="14.875" style="1279" hidden="1"/>
    <col min="1380" max="1381" width="15.875" style="1279" hidden="1"/>
    <col min="1382" max="1387" width="16.125" style="1279" hidden="1"/>
    <col min="1388" max="1388" width="6.125" style="1279" hidden="1"/>
    <col min="1389" max="1389" width="3" style="1279" hidden="1"/>
    <col min="1390" max="1629" width="8.625" style="1279" hidden="1"/>
    <col min="1630" max="1635" width="14.875" style="1279" hidden="1"/>
    <col min="1636" max="1637" width="15.875" style="1279" hidden="1"/>
    <col min="1638" max="1643" width="16.125" style="1279" hidden="1"/>
    <col min="1644" max="1644" width="6.125" style="1279" hidden="1"/>
    <col min="1645" max="1645" width="3" style="1279" hidden="1"/>
    <col min="1646" max="1885" width="8.625" style="1279" hidden="1"/>
    <col min="1886" max="1891" width="14.875" style="1279" hidden="1"/>
    <col min="1892" max="1893" width="15.875" style="1279" hidden="1"/>
    <col min="1894" max="1899" width="16.125" style="1279" hidden="1"/>
    <col min="1900" max="1900" width="6.125" style="1279" hidden="1"/>
    <col min="1901" max="1901" width="3" style="1279" hidden="1"/>
    <col min="1902" max="2141" width="8.625" style="1279" hidden="1"/>
    <col min="2142" max="2147" width="14.875" style="1279" hidden="1"/>
    <col min="2148" max="2149" width="15.875" style="1279" hidden="1"/>
    <col min="2150" max="2155" width="16.125" style="1279" hidden="1"/>
    <col min="2156" max="2156" width="6.125" style="1279" hidden="1"/>
    <col min="2157" max="2157" width="3" style="1279" hidden="1"/>
    <col min="2158" max="2397" width="8.625" style="1279" hidden="1"/>
    <col min="2398" max="2403" width="14.875" style="1279" hidden="1"/>
    <col min="2404" max="2405" width="15.875" style="1279" hidden="1"/>
    <col min="2406" max="2411" width="16.125" style="1279" hidden="1"/>
    <col min="2412" max="2412" width="6.125" style="1279" hidden="1"/>
    <col min="2413" max="2413" width="3" style="1279" hidden="1"/>
    <col min="2414" max="2653" width="8.625" style="1279" hidden="1"/>
    <col min="2654" max="2659" width="14.875" style="1279" hidden="1"/>
    <col min="2660" max="2661" width="15.875" style="1279" hidden="1"/>
    <col min="2662" max="2667" width="16.125" style="1279" hidden="1"/>
    <col min="2668" max="2668" width="6.125" style="1279" hidden="1"/>
    <col min="2669" max="2669" width="3" style="1279" hidden="1"/>
    <col min="2670" max="2909" width="8.625" style="1279" hidden="1"/>
    <col min="2910" max="2915" width="14.875" style="1279" hidden="1"/>
    <col min="2916" max="2917" width="15.875" style="1279" hidden="1"/>
    <col min="2918" max="2923" width="16.125" style="1279" hidden="1"/>
    <col min="2924" max="2924" width="6.125" style="1279" hidden="1"/>
    <col min="2925" max="2925" width="3" style="1279" hidden="1"/>
    <col min="2926" max="3165" width="8.625" style="1279" hidden="1"/>
    <col min="3166" max="3171" width="14.875" style="1279" hidden="1"/>
    <col min="3172" max="3173" width="15.875" style="1279" hidden="1"/>
    <col min="3174" max="3179" width="16.125" style="1279" hidden="1"/>
    <col min="3180" max="3180" width="6.125" style="1279" hidden="1"/>
    <col min="3181" max="3181" width="3" style="1279" hidden="1"/>
    <col min="3182" max="3421" width="8.625" style="1279" hidden="1"/>
    <col min="3422" max="3427" width="14.875" style="1279" hidden="1"/>
    <col min="3428" max="3429" width="15.875" style="1279" hidden="1"/>
    <col min="3430" max="3435" width="16.125" style="1279" hidden="1"/>
    <col min="3436" max="3436" width="6.125" style="1279" hidden="1"/>
    <col min="3437" max="3437" width="3" style="1279" hidden="1"/>
    <col min="3438" max="3677" width="8.625" style="1279" hidden="1"/>
    <col min="3678" max="3683" width="14.875" style="1279" hidden="1"/>
    <col min="3684" max="3685" width="15.875" style="1279" hidden="1"/>
    <col min="3686" max="3691" width="16.125" style="1279" hidden="1"/>
    <col min="3692" max="3692" width="6.125" style="1279" hidden="1"/>
    <col min="3693" max="3693" width="3" style="1279" hidden="1"/>
    <col min="3694" max="3933" width="8.625" style="1279" hidden="1"/>
    <col min="3934" max="3939" width="14.875" style="1279" hidden="1"/>
    <col min="3940" max="3941" width="15.875" style="1279" hidden="1"/>
    <col min="3942" max="3947" width="16.125" style="1279" hidden="1"/>
    <col min="3948" max="3948" width="6.125" style="1279" hidden="1"/>
    <col min="3949" max="3949" width="3" style="1279" hidden="1"/>
    <col min="3950" max="4189" width="8.625" style="1279" hidden="1"/>
    <col min="4190" max="4195" width="14.875" style="1279" hidden="1"/>
    <col min="4196" max="4197" width="15.875" style="1279" hidden="1"/>
    <col min="4198" max="4203" width="16.125" style="1279" hidden="1"/>
    <col min="4204" max="4204" width="6.125" style="1279" hidden="1"/>
    <col min="4205" max="4205" width="3" style="1279" hidden="1"/>
    <col min="4206" max="4445" width="8.625" style="1279" hidden="1"/>
    <col min="4446" max="4451" width="14.875" style="1279" hidden="1"/>
    <col min="4452" max="4453" width="15.875" style="1279" hidden="1"/>
    <col min="4454" max="4459" width="16.125" style="1279" hidden="1"/>
    <col min="4460" max="4460" width="6.125" style="1279" hidden="1"/>
    <col min="4461" max="4461" width="3" style="1279" hidden="1"/>
    <col min="4462" max="4701" width="8.625" style="1279" hidden="1"/>
    <col min="4702" max="4707" width="14.875" style="1279" hidden="1"/>
    <col min="4708" max="4709" width="15.875" style="1279" hidden="1"/>
    <col min="4710" max="4715" width="16.125" style="1279" hidden="1"/>
    <col min="4716" max="4716" width="6.125" style="1279" hidden="1"/>
    <col min="4717" max="4717" width="3" style="1279" hidden="1"/>
    <col min="4718" max="4957" width="8.625" style="1279" hidden="1"/>
    <col min="4958" max="4963" width="14.875" style="1279" hidden="1"/>
    <col min="4964" max="4965" width="15.875" style="1279" hidden="1"/>
    <col min="4966" max="4971" width="16.125" style="1279" hidden="1"/>
    <col min="4972" max="4972" width="6.125" style="1279" hidden="1"/>
    <col min="4973" max="4973" width="3" style="1279" hidden="1"/>
    <col min="4974" max="5213" width="8.625" style="1279" hidden="1"/>
    <col min="5214" max="5219" width="14.875" style="1279" hidden="1"/>
    <col min="5220" max="5221" width="15.875" style="1279" hidden="1"/>
    <col min="5222" max="5227" width="16.125" style="1279" hidden="1"/>
    <col min="5228" max="5228" width="6.125" style="1279" hidden="1"/>
    <col min="5229" max="5229" width="3" style="1279" hidden="1"/>
    <col min="5230" max="5469" width="8.625" style="1279" hidden="1"/>
    <col min="5470" max="5475" width="14.875" style="1279" hidden="1"/>
    <col min="5476" max="5477" width="15.875" style="1279" hidden="1"/>
    <col min="5478" max="5483" width="16.125" style="1279" hidden="1"/>
    <col min="5484" max="5484" width="6.125" style="1279" hidden="1"/>
    <col min="5485" max="5485" width="3" style="1279" hidden="1"/>
    <col min="5486" max="5725" width="8.625" style="1279" hidden="1"/>
    <col min="5726" max="5731" width="14.875" style="1279" hidden="1"/>
    <col min="5732" max="5733" width="15.875" style="1279" hidden="1"/>
    <col min="5734" max="5739" width="16.125" style="1279" hidden="1"/>
    <col min="5740" max="5740" width="6.125" style="1279" hidden="1"/>
    <col min="5741" max="5741" width="3" style="1279" hidden="1"/>
    <col min="5742" max="5981" width="8.625" style="1279" hidden="1"/>
    <col min="5982" max="5987" width="14.875" style="1279" hidden="1"/>
    <col min="5988" max="5989" width="15.875" style="1279" hidden="1"/>
    <col min="5990" max="5995" width="16.125" style="1279" hidden="1"/>
    <col min="5996" max="5996" width="6.125" style="1279" hidden="1"/>
    <col min="5997" max="5997" width="3" style="1279" hidden="1"/>
    <col min="5998" max="6237" width="8.625" style="1279" hidden="1"/>
    <col min="6238" max="6243" width="14.875" style="1279" hidden="1"/>
    <col min="6244" max="6245" width="15.875" style="1279" hidden="1"/>
    <col min="6246" max="6251" width="16.125" style="1279" hidden="1"/>
    <col min="6252" max="6252" width="6.125" style="1279" hidden="1"/>
    <col min="6253" max="6253" width="3" style="1279" hidden="1"/>
    <col min="6254" max="6493" width="8.625" style="1279" hidden="1"/>
    <col min="6494" max="6499" width="14.875" style="1279" hidden="1"/>
    <col min="6500" max="6501" width="15.875" style="1279" hidden="1"/>
    <col min="6502" max="6507" width="16.125" style="1279" hidden="1"/>
    <col min="6508" max="6508" width="6.125" style="1279" hidden="1"/>
    <col min="6509" max="6509" width="3" style="1279" hidden="1"/>
    <col min="6510" max="6749" width="8.625" style="1279" hidden="1"/>
    <col min="6750" max="6755" width="14.875" style="1279" hidden="1"/>
    <col min="6756" max="6757" width="15.875" style="1279" hidden="1"/>
    <col min="6758" max="6763" width="16.125" style="1279" hidden="1"/>
    <col min="6764" max="6764" width="6.125" style="1279" hidden="1"/>
    <col min="6765" max="6765" width="3" style="1279" hidden="1"/>
    <col min="6766" max="7005" width="8.625" style="1279" hidden="1"/>
    <col min="7006" max="7011" width="14.875" style="1279" hidden="1"/>
    <col min="7012" max="7013" width="15.875" style="1279" hidden="1"/>
    <col min="7014" max="7019" width="16.125" style="1279" hidden="1"/>
    <col min="7020" max="7020" width="6.125" style="1279" hidden="1"/>
    <col min="7021" max="7021" width="3" style="1279" hidden="1"/>
    <col min="7022" max="7261" width="8.625" style="1279" hidden="1"/>
    <col min="7262" max="7267" width="14.875" style="1279" hidden="1"/>
    <col min="7268" max="7269" width="15.875" style="1279" hidden="1"/>
    <col min="7270" max="7275" width="16.125" style="1279" hidden="1"/>
    <col min="7276" max="7276" width="6.125" style="1279" hidden="1"/>
    <col min="7277" max="7277" width="3" style="1279" hidden="1"/>
    <col min="7278" max="7517" width="8.625" style="1279" hidden="1"/>
    <col min="7518" max="7523" width="14.875" style="1279" hidden="1"/>
    <col min="7524" max="7525" width="15.875" style="1279" hidden="1"/>
    <col min="7526" max="7531" width="16.125" style="1279" hidden="1"/>
    <col min="7532" max="7532" width="6.125" style="1279" hidden="1"/>
    <col min="7533" max="7533" width="3" style="1279" hidden="1"/>
    <col min="7534" max="7773" width="8.625" style="1279" hidden="1"/>
    <col min="7774" max="7779" width="14.875" style="1279" hidden="1"/>
    <col min="7780" max="7781" width="15.875" style="1279" hidden="1"/>
    <col min="7782" max="7787" width="16.125" style="1279" hidden="1"/>
    <col min="7788" max="7788" width="6.125" style="1279" hidden="1"/>
    <col min="7789" max="7789" width="3" style="1279" hidden="1"/>
    <col min="7790" max="8029" width="8.625" style="1279" hidden="1"/>
    <col min="8030" max="8035" width="14.875" style="1279" hidden="1"/>
    <col min="8036" max="8037" width="15.875" style="1279" hidden="1"/>
    <col min="8038" max="8043" width="16.125" style="1279" hidden="1"/>
    <col min="8044" max="8044" width="6.125" style="1279" hidden="1"/>
    <col min="8045" max="8045" width="3" style="1279" hidden="1"/>
    <col min="8046" max="8285" width="8.625" style="1279" hidden="1"/>
    <col min="8286" max="8291" width="14.875" style="1279" hidden="1"/>
    <col min="8292" max="8293" width="15.875" style="1279" hidden="1"/>
    <col min="8294" max="8299" width="16.125" style="1279" hidden="1"/>
    <col min="8300" max="8300" width="6.125" style="1279" hidden="1"/>
    <col min="8301" max="8301" width="3" style="1279" hidden="1"/>
    <col min="8302" max="8541" width="8.625" style="1279" hidden="1"/>
    <col min="8542" max="8547" width="14.875" style="1279" hidden="1"/>
    <col min="8548" max="8549" width="15.875" style="1279" hidden="1"/>
    <col min="8550" max="8555" width="16.125" style="1279" hidden="1"/>
    <col min="8556" max="8556" width="6.125" style="1279" hidden="1"/>
    <col min="8557" max="8557" width="3" style="1279" hidden="1"/>
    <col min="8558" max="8797" width="8.625" style="1279" hidden="1"/>
    <col min="8798" max="8803" width="14.875" style="1279" hidden="1"/>
    <col min="8804" max="8805" width="15.875" style="1279" hidden="1"/>
    <col min="8806" max="8811" width="16.125" style="1279" hidden="1"/>
    <col min="8812" max="8812" width="6.125" style="1279" hidden="1"/>
    <col min="8813" max="8813" width="3" style="1279" hidden="1"/>
    <col min="8814" max="9053" width="8.625" style="1279" hidden="1"/>
    <col min="9054" max="9059" width="14.875" style="1279" hidden="1"/>
    <col min="9060" max="9061" width="15.875" style="1279" hidden="1"/>
    <col min="9062" max="9067" width="16.125" style="1279" hidden="1"/>
    <col min="9068" max="9068" width="6.125" style="1279" hidden="1"/>
    <col min="9069" max="9069" width="3" style="1279" hidden="1"/>
    <col min="9070" max="9309" width="8.625" style="1279" hidden="1"/>
    <col min="9310" max="9315" width="14.875" style="1279" hidden="1"/>
    <col min="9316" max="9317" width="15.875" style="1279" hidden="1"/>
    <col min="9318" max="9323" width="16.125" style="1279" hidden="1"/>
    <col min="9324" max="9324" width="6.125" style="1279" hidden="1"/>
    <col min="9325" max="9325" width="3" style="1279" hidden="1"/>
    <col min="9326" max="9565" width="8.625" style="1279" hidden="1"/>
    <col min="9566" max="9571" width="14.875" style="1279" hidden="1"/>
    <col min="9572" max="9573" width="15.875" style="1279" hidden="1"/>
    <col min="9574" max="9579" width="16.125" style="1279" hidden="1"/>
    <col min="9580" max="9580" width="6.125" style="1279" hidden="1"/>
    <col min="9581" max="9581" width="3" style="1279" hidden="1"/>
    <col min="9582" max="9821" width="8.625" style="1279" hidden="1"/>
    <col min="9822" max="9827" width="14.875" style="1279" hidden="1"/>
    <col min="9828" max="9829" width="15.875" style="1279" hidden="1"/>
    <col min="9830" max="9835" width="16.125" style="1279" hidden="1"/>
    <col min="9836" max="9836" width="6.125" style="1279" hidden="1"/>
    <col min="9837" max="9837" width="3" style="1279" hidden="1"/>
    <col min="9838" max="10077" width="8.625" style="1279" hidden="1"/>
    <col min="10078" max="10083" width="14.875" style="1279" hidden="1"/>
    <col min="10084" max="10085" width="15.875" style="1279" hidden="1"/>
    <col min="10086" max="10091" width="16.125" style="1279" hidden="1"/>
    <col min="10092" max="10092" width="6.125" style="1279" hidden="1"/>
    <col min="10093" max="10093" width="3" style="1279" hidden="1"/>
    <col min="10094" max="10333" width="8.625" style="1279" hidden="1"/>
    <col min="10334" max="10339" width="14.875" style="1279" hidden="1"/>
    <col min="10340" max="10341" width="15.875" style="1279" hidden="1"/>
    <col min="10342" max="10347" width="16.125" style="1279" hidden="1"/>
    <col min="10348" max="10348" width="6.125" style="1279" hidden="1"/>
    <col min="10349" max="10349" width="3" style="1279" hidden="1"/>
    <col min="10350" max="10589" width="8.625" style="1279" hidden="1"/>
    <col min="10590" max="10595" width="14.875" style="1279" hidden="1"/>
    <col min="10596" max="10597" width="15.875" style="1279" hidden="1"/>
    <col min="10598" max="10603" width="16.125" style="1279" hidden="1"/>
    <col min="10604" max="10604" width="6.125" style="1279" hidden="1"/>
    <col min="10605" max="10605" width="3" style="1279" hidden="1"/>
    <col min="10606" max="10845" width="8.625" style="1279" hidden="1"/>
    <col min="10846" max="10851" width="14.875" style="1279" hidden="1"/>
    <col min="10852" max="10853" width="15.875" style="1279" hidden="1"/>
    <col min="10854" max="10859" width="16.125" style="1279" hidden="1"/>
    <col min="10860" max="10860" width="6.125" style="1279" hidden="1"/>
    <col min="10861" max="10861" width="3" style="1279" hidden="1"/>
    <col min="10862" max="11101" width="8.625" style="1279" hidden="1"/>
    <col min="11102" max="11107" width="14.875" style="1279" hidden="1"/>
    <col min="11108" max="11109" width="15.875" style="1279" hidden="1"/>
    <col min="11110" max="11115" width="16.125" style="1279" hidden="1"/>
    <col min="11116" max="11116" width="6.125" style="1279" hidden="1"/>
    <col min="11117" max="11117" width="3" style="1279" hidden="1"/>
    <col min="11118" max="11357" width="8.625" style="1279" hidden="1"/>
    <col min="11358" max="11363" width="14.875" style="1279" hidden="1"/>
    <col min="11364" max="11365" width="15.875" style="1279" hidden="1"/>
    <col min="11366" max="11371" width="16.125" style="1279" hidden="1"/>
    <col min="11372" max="11372" width="6.125" style="1279" hidden="1"/>
    <col min="11373" max="11373" width="3" style="1279" hidden="1"/>
    <col min="11374" max="11613" width="8.625" style="1279" hidden="1"/>
    <col min="11614" max="11619" width="14.875" style="1279" hidden="1"/>
    <col min="11620" max="11621" width="15.875" style="1279" hidden="1"/>
    <col min="11622" max="11627" width="16.125" style="1279" hidden="1"/>
    <col min="11628" max="11628" width="6.125" style="1279" hidden="1"/>
    <col min="11629" max="11629" width="3" style="1279" hidden="1"/>
    <col min="11630" max="11869" width="8.625" style="1279" hidden="1"/>
    <col min="11870" max="11875" width="14.875" style="1279" hidden="1"/>
    <col min="11876" max="11877" width="15.875" style="1279" hidden="1"/>
    <col min="11878" max="11883" width="16.125" style="1279" hidden="1"/>
    <col min="11884" max="11884" width="6.125" style="1279" hidden="1"/>
    <col min="11885" max="11885" width="3" style="1279" hidden="1"/>
    <col min="11886" max="12125" width="8.625" style="1279" hidden="1"/>
    <col min="12126" max="12131" width="14.875" style="1279" hidden="1"/>
    <col min="12132" max="12133" width="15.875" style="1279" hidden="1"/>
    <col min="12134" max="12139" width="16.125" style="1279" hidden="1"/>
    <col min="12140" max="12140" width="6.125" style="1279" hidden="1"/>
    <col min="12141" max="12141" width="3" style="1279" hidden="1"/>
    <col min="12142" max="12381" width="8.625" style="1279" hidden="1"/>
    <col min="12382" max="12387" width="14.875" style="1279" hidden="1"/>
    <col min="12388" max="12389" width="15.875" style="1279" hidden="1"/>
    <col min="12390" max="12395" width="16.125" style="1279" hidden="1"/>
    <col min="12396" max="12396" width="6.125" style="1279" hidden="1"/>
    <col min="12397" max="12397" width="3" style="1279" hidden="1"/>
    <col min="12398" max="12637" width="8.625" style="1279" hidden="1"/>
    <col min="12638" max="12643" width="14.875" style="1279" hidden="1"/>
    <col min="12644" max="12645" width="15.875" style="1279" hidden="1"/>
    <col min="12646" max="12651" width="16.125" style="1279" hidden="1"/>
    <col min="12652" max="12652" width="6.125" style="1279" hidden="1"/>
    <col min="12653" max="12653" width="3" style="1279" hidden="1"/>
    <col min="12654" max="12893" width="8.625" style="1279" hidden="1"/>
    <col min="12894" max="12899" width="14.875" style="1279" hidden="1"/>
    <col min="12900" max="12901" width="15.875" style="1279" hidden="1"/>
    <col min="12902" max="12907" width="16.125" style="1279" hidden="1"/>
    <col min="12908" max="12908" width="6.125" style="1279" hidden="1"/>
    <col min="12909" max="12909" width="3" style="1279" hidden="1"/>
    <col min="12910" max="13149" width="8.625" style="1279" hidden="1"/>
    <col min="13150" max="13155" width="14.875" style="1279" hidden="1"/>
    <col min="13156" max="13157" width="15.875" style="1279" hidden="1"/>
    <col min="13158" max="13163" width="16.125" style="1279" hidden="1"/>
    <col min="13164" max="13164" width="6.125" style="1279" hidden="1"/>
    <col min="13165" max="13165" width="3" style="1279" hidden="1"/>
    <col min="13166" max="13405" width="8.625" style="1279" hidden="1"/>
    <col min="13406" max="13411" width="14.875" style="1279" hidden="1"/>
    <col min="13412" max="13413" width="15.875" style="1279" hidden="1"/>
    <col min="13414" max="13419" width="16.125" style="1279" hidden="1"/>
    <col min="13420" max="13420" width="6.125" style="1279" hidden="1"/>
    <col min="13421" max="13421" width="3" style="1279" hidden="1"/>
    <col min="13422" max="13661" width="8.625" style="1279" hidden="1"/>
    <col min="13662" max="13667" width="14.875" style="1279" hidden="1"/>
    <col min="13668" max="13669" width="15.875" style="1279" hidden="1"/>
    <col min="13670" max="13675" width="16.125" style="1279" hidden="1"/>
    <col min="13676" max="13676" width="6.125" style="1279" hidden="1"/>
    <col min="13677" max="13677" width="3" style="1279" hidden="1"/>
    <col min="13678" max="13917" width="8.625" style="1279" hidden="1"/>
    <col min="13918" max="13923" width="14.875" style="1279" hidden="1"/>
    <col min="13924" max="13925" width="15.875" style="1279" hidden="1"/>
    <col min="13926" max="13931" width="16.125" style="1279" hidden="1"/>
    <col min="13932" max="13932" width="6.125" style="1279" hidden="1"/>
    <col min="13933" max="13933" width="3" style="1279" hidden="1"/>
    <col min="13934" max="14173" width="8.625" style="1279" hidden="1"/>
    <col min="14174" max="14179" width="14.875" style="1279" hidden="1"/>
    <col min="14180" max="14181" width="15.875" style="1279" hidden="1"/>
    <col min="14182" max="14187" width="16.125" style="1279" hidden="1"/>
    <col min="14188" max="14188" width="6.125" style="1279" hidden="1"/>
    <col min="14189" max="14189" width="3" style="1279" hidden="1"/>
    <col min="14190" max="14429" width="8.625" style="1279" hidden="1"/>
    <col min="14430" max="14435" width="14.875" style="1279" hidden="1"/>
    <col min="14436" max="14437" width="15.875" style="1279" hidden="1"/>
    <col min="14438" max="14443" width="16.125" style="1279" hidden="1"/>
    <col min="14444" max="14444" width="6.125" style="1279" hidden="1"/>
    <col min="14445" max="14445" width="3" style="1279" hidden="1"/>
    <col min="14446" max="14685" width="8.625" style="1279" hidden="1"/>
    <col min="14686" max="14691" width="14.875" style="1279" hidden="1"/>
    <col min="14692" max="14693" width="15.875" style="1279" hidden="1"/>
    <col min="14694" max="14699" width="16.125" style="1279" hidden="1"/>
    <col min="14700" max="14700" width="6.125" style="1279" hidden="1"/>
    <col min="14701" max="14701" width="3" style="1279" hidden="1"/>
    <col min="14702" max="14941" width="8.625" style="1279" hidden="1"/>
    <col min="14942" max="14947" width="14.875" style="1279" hidden="1"/>
    <col min="14948" max="14949" width="15.875" style="1279" hidden="1"/>
    <col min="14950" max="14955" width="16.125" style="1279" hidden="1"/>
    <col min="14956" max="14956" width="6.125" style="1279" hidden="1"/>
    <col min="14957" max="14957" width="3" style="1279" hidden="1"/>
    <col min="14958" max="15197" width="8.625" style="1279" hidden="1"/>
    <col min="15198" max="15203" width="14.875" style="1279" hidden="1"/>
    <col min="15204" max="15205" width="15.875" style="1279" hidden="1"/>
    <col min="15206" max="15211" width="16.125" style="1279" hidden="1"/>
    <col min="15212" max="15212" width="6.125" style="1279" hidden="1"/>
    <col min="15213" max="15213" width="3" style="1279" hidden="1"/>
    <col min="15214" max="15453" width="8.625" style="1279" hidden="1"/>
    <col min="15454" max="15459" width="14.875" style="1279" hidden="1"/>
    <col min="15460" max="15461" width="15.875" style="1279" hidden="1"/>
    <col min="15462" max="15467" width="16.125" style="1279" hidden="1"/>
    <col min="15468" max="15468" width="6.125" style="1279" hidden="1"/>
    <col min="15469" max="15469" width="3" style="1279" hidden="1"/>
    <col min="15470" max="15709" width="8.625" style="1279" hidden="1"/>
    <col min="15710" max="15715" width="14.875" style="1279" hidden="1"/>
    <col min="15716" max="15717" width="15.875" style="1279" hidden="1"/>
    <col min="15718" max="15723" width="16.125" style="1279" hidden="1"/>
    <col min="15724" max="15724" width="6.125" style="1279" hidden="1"/>
    <col min="15725" max="15725" width="3" style="1279" hidden="1"/>
    <col min="15726" max="15965" width="8.625" style="1279" hidden="1"/>
    <col min="15966" max="15971" width="14.875" style="1279" hidden="1"/>
    <col min="15972" max="15973" width="15.875" style="1279" hidden="1"/>
    <col min="15974" max="15979" width="16.125" style="1279" hidden="1"/>
    <col min="15980" max="15980" width="6.125" style="1279" hidden="1"/>
    <col min="15981" max="15981" width="3" style="1279" hidden="1"/>
    <col min="15982" max="16221" width="8.625" style="1279" hidden="1"/>
    <col min="16222" max="16227" width="14.875" style="1279" hidden="1"/>
    <col min="16228" max="16229" width="15.875" style="1279" hidden="1"/>
    <col min="16230" max="16235" width="16.125" style="1279" hidden="1"/>
    <col min="16236" max="16236" width="6.125" style="1279" hidden="1"/>
    <col min="16237" max="16237" width="3" style="1279" hidden="1"/>
    <col min="16238" max="16384" width="8.625" style="1279" hidden="1"/>
  </cols>
  <sheetData>
    <row r="1" spans="1:143" ht="42.75" customHeight="1" x14ac:dyDescent="0.15">
      <c r="A1" s="1277"/>
      <c r="B1" s="1278"/>
      <c r="DD1" s="1279"/>
      <c r="DE1" s="1279"/>
    </row>
    <row r="2" spans="1:143" ht="25.5" customHeight="1" x14ac:dyDescent="0.15">
      <c r="A2" s="1280"/>
      <c r="C2" s="1280"/>
      <c r="O2" s="1280"/>
      <c r="P2" s="1280"/>
      <c r="Q2" s="1280"/>
      <c r="R2" s="1280"/>
      <c r="S2" s="1280"/>
      <c r="T2" s="1280"/>
      <c r="U2" s="1280"/>
      <c r="V2" s="1280"/>
      <c r="W2" s="1280"/>
      <c r="X2" s="1280"/>
      <c r="Y2" s="1280"/>
      <c r="Z2" s="1280"/>
      <c r="AA2" s="1280"/>
      <c r="AB2" s="1280"/>
      <c r="AC2" s="1280"/>
      <c r="AD2" s="1280"/>
      <c r="AE2" s="1280"/>
      <c r="AF2" s="1280"/>
      <c r="AG2" s="1280"/>
      <c r="AH2" s="1280"/>
      <c r="AI2" s="1280"/>
      <c r="AU2" s="1280"/>
      <c r="BG2" s="1280"/>
      <c r="BS2" s="1280"/>
      <c r="CE2" s="1280"/>
      <c r="CQ2" s="1280"/>
      <c r="DD2" s="1279"/>
      <c r="DE2" s="1279"/>
    </row>
    <row r="3" spans="1:143" ht="25.5" customHeight="1" x14ac:dyDescent="0.15">
      <c r="A3" s="1280"/>
      <c r="C3" s="1280"/>
      <c r="O3" s="1280"/>
      <c r="P3" s="1280"/>
      <c r="Q3" s="1280"/>
      <c r="R3" s="1280"/>
      <c r="S3" s="1280"/>
      <c r="T3" s="1280"/>
      <c r="U3" s="1280"/>
      <c r="V3" s="1280"/>
      <c r="W3" s="1280"/>
      <c r="X3" s="1280"/>
      <c r="Y3" s="1280"/>
      <c r="Z3" s="1280"/>
      <c r="AA3" s="1280"/>
      <c r="AB3" s="1280"/>
      <c r="AC3" s="1280"/>
      <c r="AD3" s="1280"/>
      <c r="AE3" s="1280"/>
      <c r="AF3" s="1280"/>
      <c r="AG3" s="1280"/>
      <c r="AH3" s="1280"/>
      <c r="AI3" s="1280"/>
      <c r="AU3" s="1280"/>
      <c r="BG3" s="1280"/>
      <c r="BS3" s="1280"/>
      <c r="CE3" s="1280"/>
      <c r="CQ3" s="1280"/>
      <c r="DD3" s="1279"/>
      <c r="DE3" s="1279"/>
    </row>
    <row r="4" spans="1:143" s="291" customFormat="1" x14ac:dyDescent="0.15">
      <c r="A4" s="1280"/>
      <c r="B4" s="1280"/>
      <c r="C4" s="1280"/>
      <c r="D4" s="1280"/>
      <c r="E4" s="1280"/>
      <c r="F4" s="1280"/>
      <c r="G4" s="1280"/>
      <c r="H4" s="1280"/>
      <c r="I4" s="1280"/>
      <c r="J4" s="1280"/>
      <c r="K4" s="1280"/>
      <c r="L4" s="1280"/>
      <c r="M4" s="1280"/>
      <c r="N4" s="1280"/>
      <c r="O4" s="1280"/>
      <c r="P4" s="1280"/>
      <c r="Q4" s="1280"/>
      <c r="R4" s="1280"/>
      <c r="S4" s="1280"/>
      <c r="T4" s="1280"/>
      <c r="U4" s="1280"/>
      <c r="V4" s="1280"/>
      <c r="W4" s="1280"/>
      <c r="X4" s="1280"/>
      <c r="Y4" s="1280"/>
      <c r="Z4" s="1280"/>
      <c r="AA4" s="1280"/>
      <c r="AB4" s="1280"/>
      <c r="AC4" s="1280"/>
      <c r="AD4" s="1280"/>
      <c r="AE4" s="1280"/>
      <c r="AF4" s="1280"/>
      <c r="AG4" s="1280"/>
      <c r="AH4" s="1280"/>
      <c r="AI4" s="1280"/>
      <c r="AJ4" s="1280"/>
      <c r="AK4" s="1280"/>
      <c r="AL4" s="1280"/>
      <c r="AM4" s="1280"/>
      <c r="AN4" s="1280"/>
      <c r="AO4" s="1280"/>
      <c r="AP4" s="1280"/>
      <c r="AQ4" s="1280"/>
      <c r="AR4" s="1280"/>
      <c r="AS4" s="1280"/>
      <c r="AT4" s="1280"/>
      <c r="AU4" s="1280"/>
      <c r="AV4" s="1280"/>
      <c r="AW4" s="1280"/>
      <c r="AX4" s="1280"/>
      <c r="AY4" s="1280"/>
      <c r="AZ4" s="1280"/>
      <c r="BA4" s="1280"/>
      <c r="BB4" s="1280"/>
      <c r="BC4" s="1280"/>
      <c r="BD4" s="1280"/>
      <c r="BE4" s="1280"/>
      <c r="BF4" s="1280"/>
      <c r="BG4" s="1280"/>
      <c r="BH4" s="1280"/>
      <c r="BI4" s="1280"/>
      <c r="BJ4" s="1280"/>
      <c r="BK4" s="1280"/>
      <c r="BL4" s="1280"/>
      <c r="BM4" s="1280"/>
      <c r="BN4" s="1280"/>
      <c r="BO4" s="1280"/>
      <c r="BP4" s="1280"/>
      <c r="BQ4" s="1280"/>
      <c r="BR4" s="1280"/>
      <c r="BS4" s="1280"/>
      <c r="BT4" s="1280"/>
      <c r="BU4" s="1280"/>
      <c r="BV4" s="1280"/>
      <c r="BW4" s="1280"/>
      <c r="BX4" s="1280"/>
      <c r="BY4" s="1280"/>
      <c r="BZ4" s="1280"/>
      <c r="CA4" s="1280"/>
      <c r="CB4" s="1280"/>
      <c r="CC4" s="1280"/>
      <c r="CD4" s="1280"/>
      <c r="CE4" s="1280"/>
      <c r="CF4" s="1280"/>
      <c r="CG4" s="1280"/>
      <c r="CH4" s="1280"/>
      <c r="CI4" s="1280"/>
      <c r="CJ4" s="1280"/>
      <c r="CK4" s="1280"/>
      <c r="CL4" s="1280"/>
      <c r="CM4" s="1280"/>
      <c r="CN4" s="1280"/>
      <c r="CO4" s="1280"/>
      <c r="CP4" s="1280"/>
      <c r="CQ4" s="1280"/>
      <c r="CR4" s="1280"/>
      <c r="CS4" s="1280"/>
      <c r="CT4" s="1280"/>
      <c r="CU4" s="1280"/>
      <c r="CV4" s="1280"/>
      <c r="CW4" s="1280"/>
      <c r="CX4" s="1280"/>
      <c r="CY4" s="1280"/>
      <c r="CZ4" s="1280"/>
      <c r="DA4" s="1280"/>
      <c r="DB4" s="1280"/>
      <c r="DC4" s="1280"/>
      <c r="DD4" s="1280"/>
      <c r="DE4" s="1280"/>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80"/>
      <c r="B5" s="1280"/>
      <c r="C5" s="1280"/>
      <c r="D5" s="1280"/>
      <c r="E5" s="1280"/>
      <c r="F5" s="1280"/>
      <c r="G5" s="1280"/>
      <c r="H5" s="1280"/>
      <c r="I5" s="1280"/>
      <c r="J5" s="1280"/>
      <c r="K5" s="1280"/>
      <c r="L5" s="1280"/>
      <c r="M5" s="1280"/>
      <c r="N5" s="1280"/>
      <c r="O5" s="1280"/>
      <c r="P5" s="1280"/>
      <c r="Q5" s="1280"/>
      <c r="R5" s="1280"/>
      <c r="S5" s="1280"/>
      <c r="T5" s="1280"/>
      <c r="U5" s="1280"/>
      <c r="V5" s="1280"/>
      <c r="W5" s="1280"/>
      <c r="X5" s="1280"/>
      <c r="Y5" s="1280"/>
      <c r="Z5" s="1280"/>
      <c r="AA5" s="1280"/>
      <c r="AB5" s="1280"/>
      <c r="AC5" s="1280"/>
      <c r="AD5" s="1280"/>
      <c r="AE5" s="1280"/>
      <c r="AF5" s="1280"/>
      <c r="AG5" s="1280"/>
      <c r="AH5" s="1280"/>
      <c r="AI5" s="1280"/>
      <c r="AJ5" s="1280"/>
      <c r="AK5" s="1280"/>
      <c r="AL5" s="1280"/>
      <c r="AM5" s="1280"/>
      <c r="AN5" s="1280"/>
      <c r="AO5" s="1280"/>
      <c r="AP5" s="1280"/>
      <c r="AQ5" s="1280"/>
      <c r="AR5" s="1280"/>
      <c r="AS5" s="1280"/>
      <c r="AT5" s="1280"/>
      <c r="AU5" s="1280"/>
      <c r="AV5" s="1280"/>
      <c r="AW5" s="1280"/>
      <c r="AX5" s="1280"/>
      <c r="AY5" s="1280"/>
      <c r="AZ5" s="1280"/>
      <c r="BA5" s="1280"/>
      <c r="BB5" s="1280"/>
      <c r="BC5" s="1280"/>
      <c r="BD5" s="1280"/>
      <c r="BE5" s="1280"/>
      <c r="BF5" s="1280"/>
      <c r="BG5" s="1280"/>
      <c r="BH5" s="1280"/>
      <c r="BI5" s="1280"/>
      <c r="BJ5" s="1280"/>
      <c r="BK5" s="1280"/>
      <c r="BL5" s="1280"/>
      <c r="BM5" s="1280"/>
      <c r="BN5" s="1280"/>
      <c r="BO5" s="1280"/>
      <c r="BP5" s="1280"/>
      <c r="BQ5" s="1280"/>
      <c r="BR5" s="1280"/>
      <c r="BS5" s="1280"/>
      <c r="BT5" s="1280"/>
      <c r="BU5" s="1280"/>
      <c r="BV5" s="1280"/>
      <c r="BW5" s="1280"/>
      <c r="BX5" s="1280"/>
      <c r="BY5" s="1280"/>
      <c r="BZ5" s="1280"/>
      <c r="CA5" s="1280"/>
      <c r="CB5" s="1280"/>
      <c r="CC5" s="1280"/>
      <c r="CD5" s="1280"/>
      <c r="CE5" s="1280"/>
      <c r="CF5" s="1280"/>
      <c r="CG5" s="1280"/>
      <c r="CH5" s="1280"/>
      <c r="CI5" s="1280"/>
      <c r="CJ5" s="1280"/>
      <c r="CK5" s="1280"/>
      <c r="CL5" s="1280"/>
      <c r="CM5" s="1280"/>
      <c r="CN5" s="1280"/>
      <c r="CO5" s="1280"/>
      <c r="CP5" s="1280"/>
      <c r="CQ5" s="1280"/>
      <c r="CR5" s="1280"/>
      <c r="CS5" s="1280"/>
      <c r="CT5" s="1280"/>
      <c r="CU5" s="1280"/>
      <c r="CV5" s="1280"/>
      <c r="CW5" s="1280"/>
      <c r="CX5" s="1280"/>
      <c r="CY5" s="1280"/>
      <c r="CZ5" s="1280"/>
      <c r="DA5" s="1280"/>
      <c r="DB5" s="1280"/>
      <c r="DC5" s="1280"/>
      <c r="DD5" s="1280"/>
      <c r="DE5" s="1280"/>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80"/>
      <c r="B6" s="1280"/>
      <c r="C6" s="1280"/>
      <c r="D6" s="1280"/>
      <c r="E6" s="1280"/>
      <c r="F6" s="1280"/>
      <c r="G6" s="1280"/>
      <c r="H6" s="1280"/>
      <c r="I6" s="1280"/>
      <c r="J6" s="1280"/>
      <c r="K6" s="1280"/>
      <c r="L6" s="1280"/>
      <c r="M6" s="1280"/>
      <c r="N6" s="1280"/>
      <c r="O6" s="1280"/>
      <c r="P6" s="1280"/>
      <c r="Q6" s="1280"/>
      <c r="R6" s="1280"/>
      <c r="S6" s="1280"/>
      <c r="T6" s="1280"/>
      <c r="U6" s="1280"/>
      <c r="V6" s="1280"/>
      <c r="W6" s="1280"/>
      <c r="X6" s="1280"/>
      <c r="Y6" s="1280"/>
      <c r="Z6" s="1280"/>
      <c r="AA6" s="1280"/>
      <c r="AB6" s="1280"/>
      <c r="AC6" s="1280"/>
      <c r="AD6" s="1280"/>
      <c r="AE6" s="1280"/>
      <c r="AF6" s="1280"/>
      <c r="AG6" s="1280"/>
      <c r="AH6" s="1280"/>
      <c r="AI6" s="1280"/>
      <c r="AJ6" s="1280"/>
      <c r="AK6" s="1280"/>
      <c r="AL6" s="1280"/>
      <c r="AM6" s="1280"/>
      <c r="AN6" s="1280"/>
      <c r="AO6" s="1280"/>
      <c r="AP6" s="1280"/>
      <c r="AQ6" s="1280"/>
      <c r="AR6" s="1280"/>
      <c r="AS6" s="1280"/>
      <c r="AT6" s="1280"/>
      <c r="AU6" s="1280"/>
      <c r="AV6" s="1280"/>
      <c r="AW6" s="1280"/>
      <c r="AX6" s="1280"/>
      <c r="AY6" s="1280"/>
      <c r="AZ6" s="1280"/>
      <c r="BA6" s="1280"/>
      <c r="BB6" s="1280"/>
      <c r="BC6" s="1280"/>
      <c r="BD6" s="1280"/>
      <c r="BE6" s="1280"/>
      <c r="BF6" s="1280"/>
      <c r="BG6" s="1280"/>
      <c r="BH6" s="1280"/>
      <c r="BI6" s="1280"/>
      <c r="BJ6" s="1280"/>
      <c r="BK6" s="1280"/>
      <c r="BL6" s="1280"/>
      <c r="BM6" s="1280"/>
      <c r="BN6" s="1280"/>
      <c r="BO6" s="1280"/>
      <c r="BP6" s="1280"/>
      <c r="BQ6" s="1280"/>
      <c r="BR6" s="1280"/>
      <c r="BS6" s="1280"/>
      <c r="BT6" s="1280"/>
      <c r="BU6" s="1280"/>
      <c r="BV6" s="1280"/>
      <c r="BW6" s="1280"/>
      <c r="BX6" s="1280"/>
      <c r="BY6" s="1280"/>
      <c r="BZ6" s="1280"/>
      <c r="CA6" s="1280"/>
      <c r="CB6" s="1280"/>
      <c r="CC6" s="1280"/>
      <c r="CD6" s="1280"/>
      <c r="CE6" s="1280"/>
      <c r="CF6" s="1280"/>
      <c r="CG6" s="1280"/>
      <c r="CH6" s="1280"/>
      <c r="CI6" s="1280"/>
      <c r="CJ6" s="1280"/>
      <c r="CK6" s="1280"/>
      <c r="CL6" s="1280"/>
      <c r="CM6" s="1280"/>
      <c r="CN6" s="1280"/>
      <c r="CO6" s="1280"/>
      <c r="CP6" s="1280"/>
      <c r="CQ6" s="1280"/>
      <c r="CR6" s="1280"/>
      <c r="CS6" s="1280"/>
      <c r="CT6" s="1280"/>
      <c r="CU6" s="1280"/>
      <c r="CV6" s="1280"/>
      <c r="CW6" s="1280"/>
      <c r="CX6" s="1280"/>
      <c r="CY6" s="1280"/>
      <c r="CZ6" s="1280"/>
      <c r="DA6" s="1280"/>
      <c r="DB6" s="1280"/>
      <c r="DC6" s="1280"/>
      <c r="DD6" s="1280"/>
      <c r="DE6" s="1280"/>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80"/>
      <c r="B7" s="1280"/>
      <c r="C7" s="1280"/>
      <c r="D7" s="1280"/>
      <c r="E7" s="1280"/>
      <c r="F7" s="1280"/>
      <c r="G7" s="1280"/>
      <c r="H7" s="1280"/>
      <c r="I7" s="1280"/>
      <c r="J7" s="1280"/>
      <c r="K7" s="1280"/>
      <c r="L7" s="1280"/>
      <c r="M7" s="1280"/>
      <c r="N7" s="1280"/>
      <c r="O7" s="1280"/>
      <c r="P7" s="1280"/>
      <c r="Q7" s="1280"/>
      <c r="R7" s="1280"/>
      <c r="S7" s="1280"/>
      <c r="T7" s="1280"/>
      <c r="U7" s="1280"/>
      <c r="V7" s="1280"/>
      <c r="W7" s="1280"/>
      <c r="X7" s="1280"/>
      <c r="Y7" s="1280"/>
      <c r="Z7" s="1280"/>
      <c r="AA7" s="1280"/>
      <c r="AB7" s="1280"/>
      <c r="AC7" s="1280"/>
      <c r="AD7" s="1280"/>
      <c r="AE7" s="1280"/>
      <c r="AF7" s="1280"/>
      <c r="AG7" s="1280"/>
      <c r="AH7" s="1280"/>
      <c r="AI7" s="1280"/>
      <c r="AJ7" s="1280"/>
      <c r="AK7" s="1280"/>
      <c r="AL7" s="1280"/>
      <c r="AM7" s="1280"/>
      <c r="AN7" s="1280"/>
      <c r="AO7" s="1280"/>
      <c r="AP7" s="1280"/>
      <c r="AQ7" s="1280"/>
      <c r="AR7" s="1280"/>
      <c r="AS7" s="1280"/>
      <c r="AT7" s="1280"/>
      <c r="AU7" s="1280"/>
      <c r="AV7" s="1280"/>
      <c r="AW7" s="1280"/>
      <c r="AX7" s="1280"/>
      <c r="AY7" s="1280"/>
      <c r="AZ7" s="1280"/>
      <c r="BA7" s="1280"/>
      <c r="BB7" s="1280"/>
      <c r="BC7" s="1280"/>
      <c r="BD7" s="1280"/>
      <c r="BE7" s="1280"/>
      <c r="BF7" s="1280"/>
      <c r="BG7" s="1280"/>
      <c r="BH7" s="1280"/>
      <c r="BI7" s="1280"/>
      <c r="BJ7" s="1280"/>
      <c r="BK7" s="1280"/>
      <c r="BL7" s="1280"/>
      <c r="BM7" s="1280"/>
      <c r="BN7" s="1280"/>
      <c r="BO7" s="1280"/>
      <c r="BP7" s="1280"/>
      <c r="BQ7" s="1280"/>
      <c r="BR7" s="1280"/>
      <c r="BS7" s="1280"/>
      <c r="BT7" s="1280"/>
      <c r="BU7" s="1280"/>
      <c r="BV7" s="1280"/>
      <c r="BW7" s="1280"/>
      <c r="BX7" s="1280"/>
      <c r="BY7" s="1280"/>
      <c r="BZ7" s="1280"/>
      <c r="CA7" s="1280"/>
      <c r="CB7" s="1280"/>
      <c r="CC7" s="1280"/>
      <c r="CD7" s="1280"/>
      <c r="CE7" s="1280"/>
      <c r="CF7" s="1280"/>
      <c r="CG7" s="1280"/>
      <c r="CH7" s="1280"/>
      <c r="CI7" s="1280"/>
      <c r="CJ7" s="1280"/>
      <c r="CK7" s="1280"/>
      <c r="CL7" s="1280"/>
      <c r="CM7" s="1280"/>
      <c r="CN7" s="1280"/>
      <c r="CO7" s="1280"/>
      <c r="CP7" s="1280"/>
      <c r="CQ7" s="1280"/>
      <c r="CR7" s="1280"/>
      <c r="CS7" s="1280"/>
      <c r="CT7" s="1280"/>
      <c r="CU7" s="1280"/>
      <c r="CV7" s="1280"/>
      <c r="CW7" s="1280"/>
      <c r="CX7" s="1280"/>
      <c r="CY7" s="1280"/>
      <c r="CZ7" s="1280"/>
      <c r="DA7" s="1280"/>
      <c r="DB7" s="1280"/>
      <c r="DC7" s="1280"/>
      <c r="DD7" s="1280"/>
      <c r="DE7" s="1280"/>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80"/>
      <c r="B8" s="1280"/>
      <c r="C8" s="1280"/>
      <c r="D8" s="1280"/>
      <c r="E8" s="1280"/>
      <c r="F8" s="1280"/>
      <c r="G8" s="1280"/>
      <c r="H8" s="1280"/>
      <c r="I8" s="1280"/>
      <c r="J8" s="1280"/>
      <c r="K8" s="1280"/>
      <c r="L8" s="1280"/>
      <c r="M8" s="1280"/>
      <c r="N8" s="1280"/>
      <c r="O8" s="1280"/>
      <c r="P8" s="1280"/>
      <c r="Q8" s="1280"/>
      <c r="R8" s="1280"/>
      <c r="S8" s="1280"/>
      <c r="T8" s="1280"/>
      <c r="U8" s="1280"/>
      <c r="V8" s="1280"/>
      <c r="W8" s="1280"/>
      <c r="X8" s="1280"/>
      <c r="Y8" s="1280"/>
      <c r="Z8" s="1280"/>
      <c r="AA8" s="1280"/>
      <c r="AB8" s="1280"/>
      <c r="AC8" s="1280"/>
      <c r="AD8" s="1280"/>
      <c r="AE8" s="1280"/>
      <c r="AF8" s="1280"/>
      <c r="AG8" s="1280"/>
      <c r="AH8" s="1280"/>
      <c r="AI8" s="1280"/>
      <c r="AJ8" s="1280"/>
      <c r="AK8" s="1280"/>
      <c r="AL8" s="1280"/>
      <c r="AM8" s="1280"/>
      <c r="AN8" s="1280"/>
      <c r="AO8" s="1280"/>
      <c r="AP8" s="1280"/>
      <c r="AQ8" s="1280"/>
      <c r="AR8" s="1280"/>
      <c r="AS8" s="1280"/>
      <c r="AT8" s="1280"/>
      <c r="AU8" s="1280"/>
      <c r="AV8" s="1280"/>
      <c r="AW8" s="1280"/>
      <c r="AX8" s="1280"/>
      <c r="AY8" s="1280"/>
      <c r="AZ8" s="1280"/>
      <c r="BA8" s="1280"/>
      <c r="BB8" s="1280"/>
      <c r="BC8" s="1280"/>
      <c r="BD8" s="1280"/>
      <c r="BE8" s="1280"/>
      <c r="BF8" s="1280"/>
      <c r="BG8" s="1280"/>
      <c r="BH8" s="1280"/>
      <c r="BI8" s="1280"/>
      <c r="BJ8" s="1280"/>
      <c r="BK8" s="1280"/>
      <c r="BL8" s="1280"/>
      <c r="BM8" s="1280"/>
      <c r="BN8" s="1280"/>
      <c r="BO8" s="1280"/>
      <c r="BP8" s="1280"/>
      <c r="BQ8" s="1280"/>
      <c r="BR8" s="1280"/>
      <c r="BS8" s="1280"/>
      <c r="BT8" s="1280"/>
      <c r="BU8" s="1280"/>
      <c r="BV8" s="1280"/>
      <c r="BW8" s="1280"/>
      <c r="BX8" s="1280"/>
      <c r="BY8" s="1280"/>
      <c r="BZ8" s="1280"/>
      <c r="CA8" s="1280"/>
      <c r="CB8" s="1280"/>
      <c r="CC8" s="1280"/>
      <c r="CD8" s="1280"/>
      <c r="CE8" s="1280"/>
      <c r="CF8" s="1280"/>
      <c r="CG8" s="1280"/>
      <c r="CH8" s="1280"/>
      <c r="CI8" s="1280"/>
      <c r="CJ8" s="1280"/>
      <c r="CK8" s="1280"/>
      <c r="CL8" s="1280"/>
      <c r="CM8" s="1280"/>
      <c r="CN8" s="1280"/>
      <c r="CO8" s="1280"/>
      <c r="CP8" s="1280"/>
      <c r="CQ8" s="1280"/>
      <c r="CR8" s="1280"/>
      <c r="CS8" s="1280"/>
      <c r="CT8" s="1280"/>
      <c r="CU8" s="1280"/>
      <c r="CV8" s="1280"/>
      <c r="CW8" s="1280"/>
      <c r="CX8" s="1280"/>
      <c r="CY8" s="1280"/>
      <c r="CZ8" s="1280"/>
      <c r="DA8" s="1280"/>
      <c r="DB8" s="1280"/>
      <c r="DC8" s="1280"/>
      <c r="DD8" s="1280"/>
      <c r="DE8" s="1280"/>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80"/>
      <c r="B9" s="1280"/>
      <c r="C9" s="1280"/>
      <c r="D9" s="1280"/>
      <c r="E9" s="1280"/>
      <c r="F9" s="1280"/>
      <c r="G9" s="1280"/>
      <c r="H9" s="1280"/>
      <c r="I9" s="1280"/>
      <c r="J9" s="1280"/>
      <c r="K9" s="1280"/>
      <c r="L9" s="1280"/>
      <c r="M9" s="1280"/>
      <c r="N9" s="1280"/>
      <c r="O9" s="1280"/>
      <c r="P9" s="1280"/>
      <c r="Q9" s="1280"/>
      <c r="R9" s="1280"/>
      <c r="S9" s="1280"/>
      <c r="T9" s="1280"/>
      <c r="U9" s="1280"/>
      <c r="V9" s="1280"/>
      <c r="W9" s="1280"/>
      <c r="X9" s="1280"/>
      <c r="Y9" s="1280"/>
      <c r="Z9" s="1280"/>
      <c r="AA9" s="1280"/>
      <c r="AB9" s="1280"/>
      <c r="AC9" s="1280"/>
      <c r="AD9" s="1280"/>
      <c r="AE9" s="1280"/>
      <c r="AF9" s="1280"/>
      <c r="AG9" s="1280"/>
      <c r="AH9" s="1280"/>
      <c r="AI9" s="1280"/>
      <c r="AJ9" s="1280"/>
      <c r="AK9" s="1280"/>
      <c r="AL9" s="1280"/>
      <c r="AM9" s="1280"/>
      <c r="AN9" s="1280"/>
      <c r="AO9" s="1280"/>
      <c r="AP9" s="1280"/>
      <c r="AQ9" s="1280"/>
      <c r="AR9" s="1280"/>
      <c r="AS9" s="1280"/>
      <c r="AT9" s="1280"/>
      <c r="AU9" s="1280"/>
      <c r="AV9" s="1280"/>
      <c r="AW9" s="1280"/>
      <c r="AX9" s="1280"/>
      <c r="AY9" s="1280"/>
      <c r="AZ9" s="1280"/>
      <c r="BA9" s="1280"/>
      <c r="BB9" s="1280"/>
      <c r="BC9" s="1280"/>
      <c r="BD9" s="1280"/>
      <c r="BE9" s="1280"/>
      <c r="BF9" s="1280"/>
      <c r="BG9" s="1280"/>
      <c r="BH9" s="1280"/>
      <c r="BI9" s="1280"/>
      <c r="BJ9" s="1280"/>
      <c r="BK9" s="1280"/>
      <c r="BL9" s="1280"/>
      <c r="BM9" s="1280"/>
      <c r="BN9" s="1280"/>
      <c r="BO9" s="1280"/>
      <c r="BP9" s="1280"/>
      <c r="BQ9" s="1280"/>
      <c r="BR9" s="1280"/>
      <c r="BS9" s="1280"/>
      <c r="BT9" s="1280"/>
      <c r="BU9" s="1280"/>
      <c r="BV9" s="1280"/>
      <c r="BW9" s="1280"/>
      <c r="BX9" s="1280"/>
      <c r="BY9" s="1280"/>
      <c r="BZ9" s="1280"/>
      <c r="CA9" s="1280"/>
      <c r="CB9" s="1280"/>
      <c r="CC9" s="1280"/>
      <c r="CD9" s="1280"/>
      <c r="CE9" s="1280"/>
      <c r="CF9" s="1280"/>
      <c r="CG9" s="1280"/>
      <c r="CH9" s="1280"/>
      <c r="CI9" s="1280"/>
      <c r="CJ9" s="1280"/>
      <c r="CK9" s="1280"/>
      <c r="CL9" s="1280"/>
      <c r="CM9" s="1280"/>
      <c r="CN9" s="1280"/>
      <c r="CO9" s="1280"/>
      <c r="CP9" s="1280"/>
      <c r="CQ9" s="1280"/>
      <c r="CR9" s="1280"/>
      <c r="CS9" s="1280"/>
      <c r="CT9" s="1280"/>
      <c r="CU9" s="1280"/>
      <c r="CV9" s="1280"/>
      <c r="CW9" s="1280"/>
      <c r="CX9" s="1280"/>
      <c r="CY9" s="1280"/>
      <c r="CZ9" s="1280"/>
      <c r="DA9" s="1280"/>
      <c r="DB9" s="1280"/>
      <c r="DC9" s="1280"/>
      <c r="DD9" s="1280"/>
      <c r="DE9" s="1280"/>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80"/>
      <c r="B10" s="1280"/>
      <c r="C10" s="1280"/>
      <c r="D10" s="1280"/>
      <c r="E10" s="1280"/>
      <c r="F10" s="1280"/>
      <c r="G10" s="1280"/>
      <c r="H10" s="1280"/>
      <c r="I10" s="1280"/>
      <c r="J10" s="1280"/>
      <c r="K10" s="1280"/>
      <c r="L10" s="1280"/>
      <c r="M10" s="1280"/>
      <c r="N10" s="1280"/>
      <c r="O10" s="1280"/>
      <c r="P10" s="1280"/>
      <c r="Q10" s="1280"/>
      <c r="R10" s="1280"/>
      <c r="S10" s="1280"/>
      <c r="T10" s="1280"/>
      <c r="U10" s="1280"/>
      <c r="V10" s="1280"/>
      <c r="W10" s="1280"/>
      <c r="X10" s="1280"/>
      <c r="Y10" s="1280"/>
      <c r="Z10" s="1280"/>
      <c r="AA10" s="1280"/>
      <c r="AB10" s="1280"/>
      <c r="AC10" s="1280"/>
      <c r="AD10" s="1280"/>
      <c r="AE10" s="1280"/>
      <c r="AF10" s="1280"/>
      <c r="AG10" s="1280"/>
      <c r="AH10" s="1280"/>
      <c r="AI10" s="1280"/>
      <c r="AJ10" s="1280"/>
      <c r="AK10" s="1280"/>
      <c r="AL10" s="1280"/>
      <c r="AM10" s="1280"/>
      <c r="AN10" s="1280"/>
      <c r="AO10" s="1280"/>
      <c r="AP10" s="1280"/>
      <c r="AQ10" s="1280"/>
      <c r="AR10" s="1280"/>
      <c r="AS10" s="1280"/>
      <c r="AT10" s="1280"/>
      <c r="AU10" s="1280"/>
      <c r="AV10" s="1280"/>
      <c r="AW10" s="1280"/>
      <c r="AX10" s="1280"/>
      <c r="AY10" s="1280"/>
      <c r="AZ10" s="1280"/>
      <c r="BA10" s="1280"/>
      <c r="BB10" s="1280"/>
      <c r="BC10" s="1280"/>
      <c r="BD10" s="1280"/>
      <c r="BE10" s="1280"/>
      <c r="BF10" s="1280"/>
      <c r="BG10" s="1280"/>
      <c r="BH10" s="1280"/>
      <c r="BI10" s="1280"/>
      <c r="BJ10" s="1280"/>
      <c r="BK10" s="1280"/>
      <c r="BL10" s="1280"/>
      <c r="BM10" s="1280"/>
      <c r="BN10" s="1280"/>
      <c r="BO10" s="1280"/>
      <c r="BP10" s="1280"/>
      <c r="BQ10" s="1280"/>
      <c r="BR10" s="1280"/>
      <c r="BS10" s="1280"/>
      <c r="BT10" s="1280"/>
      <c r="BU10" s="1280"/>
      <c r="BV10" s="1280"/>
      <c r="BW10" s="1280"/>
      <c r="BX10" s="1280"/>
      <c r="BY10" s="1280"/>
      <c r="BZ10" s="1280"/>
      <c r="CA10" s="1280"/>
      <c r="CB10" s="1280"/>
      <c r="CC10" s="1280"/>
      <c r="CD10" s="1280"/>
      <c r="CE10" s="1280"/>
      <c r="CF10" s="1280"/>
      <c r="CG10" s="1280"/>
      <c r="CH10" s="1280"/>
      <c r="CI10" s="1280"/>
      <c r="CJ10" s="1280"/>
      <c r="CK10" s="1280"/>
      <c r="CL10" s="1280"/>
      <c r="CM10" s="1280"/>
      <c r="CN10" s="1280"/>
      <c r="CO10" s="1280"/>
      <c r="CP10" s="1280"/>
      <c r="CQ10" s="1280"/>
      <c r="CR10" s="1280"/>
      <c r="CS10" s="1280"/>
      <c r="CT10" s="1280"/>
      <c r="CU10" s="1280"/>
      <c r="CV10" s="1280"/>
      <c r="CW10" s="1280"/>
      <c r="CX10" s="1280"/>
      <c r="CY10" s="1280"/>
      <c r="CZ10" s="1280"/>
      <c r="DA10" s="1280"/>
      <c r="DB10" s="1280"/>
      <c r="DC10" s="1280"/>
      <c r="DD10" s="1280"/>
      <c r="DE10" s="1280"/>
      <c r="DF10" s="292"/>
      <c r="DG10" s="292"/>
      <c r="DH10" s="292"/>
      <c r="DI10" s="292"/>
      <c r="DJ10" s="292"/>
      <c r="DK10" s="292"/>
      <c r="DL10" s="292"/>
      <c r="DM10" s="292"/>
      <c r="DN10" s="292"/>
      <c r="DO10" s="292"/>
      <c r="DP10" s="292"/>
      <c r="DQ10" s="292"/>
      <c r="DR10" s="292"/>
      <c r="DS10" s="292"/>
      <c r="DT10" s="292"/>
      <c r="DU10" s="292"/>
      <c r="DV10" s="292"/>
      <c r="DW10" s="292"/>
      <c r="EM10" s="291" t="s">
        <v>595</v>
      </c>
    </row>
    <row r="11" spans="1:143" s="291" customFormat="1" x14ac:dyDescent="0.15">
      <c r="A11" s="1280"/>
      <c r="B11" s="1280"/>
      <c r="C11" s="1280"/>
      <c r="D11" s="1280"/>
      <c r="E11" s="1280"/>
      <c r="F11" s="1280"/>
      <c r="G11" s="1280"/>
      <c r="H11" s="1280"/>
      <c r="I11" s="1280"/>
      <c r="J11" s="1280"/>
      <c r="K11" s="1280"/>
      <c r="L11" s="1280"/>
      <c r="M11" s="1280"/>
      <c r="N11" s="1280"/>
      <c r="O11" s="1280"/>
      <c r="P11" s="1280"/>
      <c r="Q11" s="1280"/>
      <c r="R11" s="1280"/>
      <c r="S11" s="1280"/>
      <c r="T11" s="1280"/>
      <c r="U11" s="1280"/>
      <c r="V11" s="1280"/>
      <c r="W11" s="1280"/>
      <c r="X11" s="1280"/>
      <c r="Y11" s="1280"/>
      <c r="Z11" s="1280"/>
      <c r="AA11" s="1280"/>
      <c r="AB11" s="1280"/>
      <c r="AC11" s="1280"/>
      <c r="AD11" s="1280"/>
      <c r="AE11" s="1280"/>
      <c r="AF11" s="1280"/>
      <c r="AG11" s="1280"/>
      <c r="AH11" s="1280"/>
      <c r="AI11" s="1280"/>
      <c r="AJ11" s="1280"/>
      <c r="AK11" s="1280"/>
      <c r="AL11" s="1280"/>
      <c r="AM11" s="1280"/>
      <c r="AN11" s="1280"/>
      <c r="AO11" s="1280"/>
      <c r="AP11" s="1280"/>
      <c r="AQ11" s="1280"/>
      <c r="AR11" s="1280"/>
      <c r="AS11" s="1280"/>
      <c r="AT11" s="1280"/>
      <c r="AU11" s="1280"/>
      <c r="AV11" s="1280"/>
      <c r="AW11" s="1280"/>
      <c r="AX11" s="1280"/>
      <c r="AY11" s="1280"/>
      <c r="AZ11" s="1280"/>
      <c r="BA11" s="1280"/>
      <c r="BB11" s="1280"/>
      <c r="BC11" s="1280"/>
      <c r="BD11" s="1280"/>
      <c r="BE11" s="1280"/>
      <c r="BF11" s="1280"/>
      <c r="BG11" s="1280"/>
      <c r="BH11" s="1280"/>
      <c r="BI11" s="1280"/>
      <c r="BJ11" s="1280"/>
      <c r="BK11" s="1280"/>
      <c r="BL11" s="1280"/>
      <c r="BM11" s="1280"/>
      <c r="BN11" s="1280"/>
      <c r="BO11" s="1280"/>
      <c r="BP11" s="1280"/>
      <c r="BQ11" s="1280"/>
      <c r="BR11" s="1280"/>
      <c r="BS11" s="1280"/>
      <c r="BT11" s="1280"/>
      <c r="BU11" s="1280"/>
      <c r="BV11" s="1280"/>
      <c r="BW11" s="1280"/>
      <c r="BX11" s="1280"/>
      <c r="BY11" s="1280"/>
      <c r="BZ11" s="1280"/>
      <c r="CA11" s="1280"/>
      <c r="CB11" s="1280"/>
      <c r="CC11" s="1280"/>
      <c r="CD11" s="1280"/>
      <c r="CE11" s="1280"/>
      <c r="CF11" s="1280"/>
      <c r="CG11" s="1280"/>
      <c r="CH11" s="1280"/>
      <c r="CI11" s="1280"/>
      <c r="CJ11" s="1280"/>
      <c r="CK11" s="1280"/>
      <c r="CL11" s="1280"/>
      <c r="CM11" s="1280"/>
      <c r="CN11" s="1280"/>
      <c r="CO11" s="1280"/>
      <c r="CP11" s="1280"/>
      <c r="CQ11" s="1280"/>
      <c r="CR11" s="1280"/>
      <c r="CS11" s="1280"/>
      <c r="CT11" s="1280"/>
      <c r="CU11" s="1280"/>
      <c r="CV11" s="1280"/>
      <c r="CW11" s="1280"/>
      <c r="CX11" s="1280"/>
      <c r="CY11" s="1280"/>
      <c r="CZ11" s="1280"/>
      <c r="DA11" s="1280"/>
      <c r="DB11" s="1280"/>
      <c r="DC11" s="1280"/>
      <c r="DD11" s="1280"/>
      <c r="DE11" s="1280"/>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80"/>
      <c r="B12" s="1280"/>
      <c r="C12" s="1280"/>
      <c r="D12" s="1280"/>
      <c r="E12" s="1280"/>
      <c r="F12" s="1280"/>
      <c r="G12" s="1280"/>
      <c r="H12" s="1280"/>
      <c r="I12" s="1280"/>
      <c r="J12" s="1280"/>
      <c r="K12" s="1280"/>
      <c r="L12" s="1280"/>
      <c r="M12" s="1280"/>
      <c r="N12" s="1280"/>
      <c r="O12" s="1280"/>
      <c r="P12" s="1280"/>
      <c r="Q12" s="1280"/>
      <c r="R12" s="1280"/>
      <c r="S12" s="1280"/>
      <c r="T12" s="1280"/>
      <c r="U12" s="1280"/>
      <c r="V12" s="1280"/>
      <c r="W12" s="1280"/>
      <c r="X12" s="1280"/>
      <c r="Y12" s="1280"/>
      <c r="Z12" s="1280"/>
      <c r="AA12" s="1280"/>
      <c r="AB12" s="1280"/>
      <c r="AC12" s="1280"/>
      <c r="AD12" s="1280"/>
      <c r="AE12" s="1280"/>
      <c r="AF12" s="1280"/>
      <c r="AG12" s="1280"/>
      <c r="AH12" s="1280"/>
      <c r="AI12" s="1280"/>
      <c r="AJ12" s="1280"/>
      <c r="AK12" s="1280"/>
      <c r="AL12" s="1280"/>
      <c r="AM12" s="1280"/>
      <c r="AN12" s="1280"/>
      <c r="AO12" s="1280"/>
      <c r="AP12" s="1280"/>
      <c r="AQ12" s="1280"/>
      <c r="AR12" s="1280"/>
      <c r="AS12" s="1280"/>
      <c r="AT12" s="1280"/>
      <c r="AU12" s="1280"/>
      <c r="AV12" s="1280"/>
      <c r="AW12" s="1280"/>
      <c r="AX12" s="1280"/>
      <c r="AY12" s="1280"/>
      <c r="AZ12" s="1280"/>
      <c r="BA12" s="1280"/>
      <c r="BB12" s="1280"/>
      <c r="BC12" s="1280"/>
      <c r="BD12" s="1280"/>
      <c r="BE12" s="1280"/>
      <c r="BF12" s="1280"/>
      <c r="BG12" s="1280"/>
      <c r="BH12" s="1280"/>
      <c r="BI12" s="1280"/>
      <c r="BJ12" s="1280"/>
      <c r="BK12" s="1280"/>
      <c r="BL12" s="1280"/>
      <c r="BM12" s="1280"/>
      <c r="BN12" s="1280"/>
      <c r="BO12" s="1280"/>
      <c r="BP12" s="1280"/>
      <c r="BQ12" s="1280"/>
      <c r="BR12" s="1280"/>
      <c r="BS12" s="1280"/>
      <c r="BT12" s="1280"/>
      <c r="BU12" s="1280"/>
      <c r="BV12" s="1280"/>
      <c r="BW12" s="1280"/>
      <c r="BX12" s="1280"/>
      <c r="BY12" s="1280"/>
      <c r="BZ12" s="1280"/>
      <c r="CA12" s="1280"/>
      <c r="CB12" s="1280"/>
      <c r="CC12" s="1280"/>
      <c r="CD12" s="1280"/>
      <c r="CE12" s="1280"/>
      <c r="CF12" s="1280"/>
      <c r="CG12" s="1280"/>
      <c r="CH12" s="1280"/>
      <c r="CI12" s="1280"/>
      <c r="CJ12" s="1280"/>
      <c r="CK12" s="1280"/>
      <c r="CL12" s="1280"/>
      <c r="CM12" s="1280"/>
      <c r="CN12" s="1280"/>
      <c r="CO12" s="1280"/>
      <c r="CP12" s="1280"/>
      <c r="CQ12" s="1280"/>
      <c r="CR12" s="1280"/>
      <c r="CS12" s="1280"/>
      <c r="CT12" s="1280"/>
      <c r="CU12" s="1280"/>
      <c r="CV12" s="1280"/>
      <c r="CW12" s="1280"/>
      <c r="CX12" s="1280"/>
      <c r="CY12" s="1280"/>
      <c r="CZ12" s="1280"/>
      <c r="DA12" s="1280"/>
      <c r="DB12" s="1280"/>
      <c r="DC12" s="1280"/>
      <c r="DD12" s="1280"/>
      <c r="DE12" s="1280"/>
      <c r="DF12" s="292"/>
      <c r="DG12" s="292"/>
      <c r="DH12" s="292"/>
      <c r="DI12" s="292"/>
      <c r="DJ12" s="292"/>
      <c r="DK12" s="292"/>
      <c r="DL12" s="292"/>
      <c r="DM12" s="292"/>
      <c r="DN12" s="292"/>
      <c r="DO12" s="292"/>
      <c r="DP12" s="292"/>
      <c r="DQ12" s="292"/>
      <c r="DR12" s="292"/>
      <c r="DS12" s="292"/>
      <c r="DT12" s="292"/>
      <c r="DU12" s="292"/>
      <c r="DV12" s="292"/>
      <c r="DW12" s="292"/>
      <c r="EM12" s="291" t="s">
        <v>595</v>
      </c>
    </row>
    <row r="13" spans="1:143" s="291" customFormat="1" x14ac:dyDescent="0.15">
      <c r="A13" s="1280"/>
      <c r="B13" s="1280"/>
      <c r="C13" s="1280"/>
      <c r="D13" s="1280"/>
      <c r="E13" s="1280"/>
      <c r="F13" s="1280"/>
      <c r="G13" s="1280"/>
      <c r="H13" s="1280"/>
      <c r="I13" s="1280"/>
      <c r="J13" s="1280"/>
      <c r="K13" s="1280"/>
      <c r="L13" s="1280"/>
      <c r="M13" s="1280"/>
      <c r="N13" s="1280"/>
      <c r="O13" s="1280"/>
      <c r="P13" s="1280"/>
      <c r="Q13" s="1280"/>
      <c r="R13" s="1280"/>
      <c r="S13" s="1280"/>
      <c r="T13" s="1280"/>
      <c r="U13" s="1280"/>
      <c r="V13" s="1280"/>
      <c r="W13" s="1280"/>
      <c r="X13" s="1280"/>
      <c r="Y13" s="1280"/>
      <c r="Z13" s="1280"/>
      <c r="AA13" s="1280"/>
      <c r="AB13" s="1280"/>
      <c r="AC13" s="1280"/>
      <c r="AD13" s="1280"/>
      <c r="AE13" s="1280"/>
      <c r="AF13" s="1280"/>
      <c r="AG13" s="1280"/>
      <c r="AH13" s="1280"/>
      <c r="AI13" s="1280"/>
      <c r="AJ13" s="1280"/>
      <c r="AK13" s="1280"/>
      <c r="AL13" s="1280"/>
      <c r="AM13" s="1280"/>
      <c r="AN13" s="1280"/>
      <c r="AO13" s="1280"/>
      <c r="AP13" s="1280"/>
      <c r="AQ13" s="1280"/>
      <c r="AR13" s="1280"/>
      <c r="AS13" s="1280"/>
      <c r="AT13" s="1280"/>
      <c r="AU13" s="1280"/>
      <c r="AV13" s="1280"/>
      <c r="AW13" s="1280"/>
      <c r="AX13" s="1280"/>
      <c r="AY13" s="1280"/>
      <c r="AZ13" s="1280"/>
      <c r="BA13" s="1280"/>
      <c r="BB13" s="1280"/>
      <c r="BC13" s="1280"/>
      <c r="BD13" s="1280"/>
      <c r="BE13" s="1280"/>
      <c r="BF13" s="1280"/>
      <c r="BG13" s="1280"/>
      <c r="BH13" s="1280"/>
      <c r="BI13" s="1280"/>
      <c r="BJ13" s="1280"/>
      <c r="BK13" s="1280"/>
      <c r="BL13" s="1280"/>
      <c r="BM13" s="1280"/>
      <c r="BN13" s="1280"/>
      <c r="BO13" s="1280"/>
      <c r="BP13" s="1280"/>
      <c r="BQ13" s="1280"/>
      <c r="BR13" s="1280"/>
      <c r="BS13" s="1280"/>
      <c r="BT13" s="1280"/>
      <c r="BU13" s="1280"/>
      <c r="BV13" s="1280"/>
      <c r="BW13" s="1280"/>
      <c r="BX13" s="1280"/>
      <c r="BY13" s="1280"/>
      <c r="BZ13" s="1280"/>
      <c r="CA13" s="1280"/>
      <c r="CB13" s="1280"/>
      <c r="CC13" s="1280"/>
      <c r="CD13" s="1280"/>
      <c r="CE13" s="1280"/>
      <c r="CF13" s="1280"/>
      <c r="CG13" s="1280"/>
      <c r="CH13" s="1280"/>
      <c r="CI13" s="1280"/>
      <c r="CJ13" s="1280"/>
      <c r="CK13" s="1280"/>
      <c r="CL13" s="1280"/>
      <c r="CM13" s="1280"/>
      <c r="CN13" s="1280"/>
      <c r="CO13" s="1280"/>
      <c r="CP13" s="1280"/>
      <c r="CQ13" s="1280"/>
      <c r="CR13" s="1280"/>
      <c r="CS13" s="1280"/>
      <c r="CT13" s="1280"/>
      <c r="CU13" s="1280"/>
      <c r="CV13" s="1280"/>
      <c r="CW13" s="1280"/>
      <c r="CX13" s="1280"/>
      <c r="CY13" s="1280"/>
      <c r="CZ13" s="1280"/>
      <c r="DA13" s="1280"/>
      <c r="DB13" s="1280"/>
      <c r="DC13" s="1280"/>
      <c r="DD13" s="1280"/>
      <c r="DE13" s="1280"/>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80"/>
      <c r="B14" s="1280"/>
      <c r="C14" s="1280"/>
      <c r="D14" s="1280"/>
      <c r="E14" s="1280"/>
      <c r="F14" s="1280"/>
      <c r="G14" s="1280"/>
      <c r="H14" s="1280"/>
      <c r="I14" s="1280"/>
      <c r="J14" s="1280"/>
      <c r="K14" s="1280"/>
      <c r="L14" s="1280"/>
      <c r="M14" s="1280"/>
      <c r="N14" s="1280"/>
      <c r="O14" s="1280"/>
      <c r="P14" s="1280"/>
      <c r="Q14" s="1280"/>
      <c r="R14" s="1280"/>
      <c r="S14" s="1280"/>
      <c r="T14" s="1280"/>
      <c r="U14" s="1280"/>
      <c r="V14" s="1280"/>
      <c r="W14" s="1280"/>
      <c r="X14" s="1280"/>
      <c r="Y14" s="1280"/>
      <c r="Z14" s="1280"/>
      <c r="AA14" s="1280"/>
      <c r="AB14" s="1280"/>
      <c r="AC14" s="1280"/>
      <c r="AD14" s="1280"/>
      <c r="AE14" s="1280"/>
      <c r="AF14" s="1280"/>
      <c r="AG14" s="1280"/>
      <c r="AH14" s="1280"/>
      <c r="AI14" s="1280"/>
      <c r="AJ14" s="1280"/>
      <c r="AK14" s="1280"/>
      <c r="AL14" s="1280"/>
      <c r="AM14" s="1280"/>
      <c r="AN14" s="1280"/>
      <c r="AO14" s="1280"/>
      <c r="AP14" s="1280"/>
      <c r="AQ14" s="1280"/>
      <c r="AR14" s="1280"/>
      <c r="AS14" s="1280"/>
      <c r="AT14" s="1280"/>
      <c r="AU14" s="1280"/>
      <c r="AV14" s="1280"/>
      <c r="AW14" s="1280"/>
      <c r="AX14" s="1280"/>
      <c r="AY14" s="1280"/>
      <c r="AZ14" s="1280"/>
      <c r="BA14" s="1280"/>
      <c r="BB14" s="1280"/>
      <c r="BC14" s="1280"/>
      <c r="BD14" s="1280"/>
      <c r="BE14" s="1280"/>
      <c r="BF14" s="1280"/>
      <c r="BG14" s="1280"/>
      <c r="BH14" s="1280"/>
      <c r="BI14" s="1280"/>
      <c r="BJ14" s="1280"/>
      <c r="BK14" s="1280"/>
      <c r="BL14" s="1280"/>
      <c r="BM14" s="1280"/>
      <c r="BN14" s="1280"/>
      <c r="BO14" s="1280"/>
      <c r="BP14" s="1280"/>
      <c r="BQ14" s="1280"/>
      <c r="BR14" s="1280"/>
      <c r="BS14" s="1280"/>
      <c r="BT14" s="1280"/>
      <c r="BU14" s="1280"/>
      <c r="BV14" s="1280"/>
      <c r="BW14" s="1280"/>
      <c r="BX14" s="1280"/>
      <c r="BY14" s="1280"/>
      <c r="BZ14" s="1280"/>
      <c r="CA14" s="1280"/>
      <c r="CB14" s="1280"/>
      <c r="CC14" s="1280"/>
      <c r="CD14" s="1280"/>
      <c r="CE14" s="1280"/>
      <c r="CF14" s="1280"/>
      <c r="CG14" s="1280"/>
      <c r="CH14" s="1280"/>
      <c r="CI14" s="1280"/>
      <c r="CJ14" s="1280"/>
      <c r="CK14" s="1280"/>
      <c r="CL14" s="1280"/>
      <c r="CM14" s="1280"/>
      <c r="CN14" s="1280"/>
      <c r="CO14" s="1280"/>
      <c r="CP14" s="1280"/>
      <c r="CQ14" s="1280"/>
      <c r="CR14" s="1280"/>
      <c r="CS14" s="1280"/>
      <c r="CT14" s="1280"/>
      <c r="CU14" s="1280"/>
      <c r="CV14" s="1280"/>
      <c r="CW14" s="1280"/>
      <c r="CX14" s="1280"/>
      <c r="CY14" s="1280"/>
      <c r="CZ14" s="1280"/>
      <c r="DA14" s="1280"/>
      <c r="DB14" s="1280"/>
      <c r="DC14" s="1280"/>
      <c r="DD14" s="1280"/>
      <c r="DE14" s="1280"/>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9"/>
      <c r="B15" s="1280"/>
      <c r="C15" s="1280"/>
      <c r="D15" s="1280"/>
      <c r="E15" s="1280"/>
      <c r="F15" s="1280"/>
      <c r="G15" s="1280"/>
      <c r="H15" s="1280"/>
      <c r="I15" s="1280"/>
      <c r="J15" s="1280"/>
      <c r="K15" s="1280"/>
      <c r="L15" s="1280"/>
      <c r="M15" s="1280"/>
      <c r="N15" s="1280"/>
      <c r="O15" s="1280"/>
      <c r="P15" s="1280"/>
      <c r="Q15" s="1280"/>
      <c r="R15" s="1280"/>
      <c r="S15" s="1280"/>
      <c r="T15" s="1280"/>
      <c r="U15" s="1280"/>
      <c r="V15" s="1280"/>
      <c r="W15" s="1280"/>
      <c r="X15" s="1280"/>
      <c r="Y15" s="1280"/>
      <c r="Z15" s="1280"/>
      <c r="AA15" s="1280"/>
      <c r="AB15" s="1280"/>
      <c r="AC15" s="1280"/>
      <c r="AD15" s="1280"/>
      <c r="AE15" s="1280"/>
      <c r="AF15" s="1280"/>
      <c r="AG15" s="1280"/>
      <c r="AH15" s="1280"/>
      <c r="AI15" s="1280"/>
      <c r="AJ15" s="1280"/>
      <c r="AK15" s="1280"/>
      <c r="AL15" s="1280"/>
      <c r="AM15" s="1280"/>
      <c r="AN15" s="1280"/>
      <c r="AO15" s="1280"/>
      <c r="AP15" s="1280"/>
      <c r="AQ15" s="1280"/>
      <c r="AR15" s="1280"/>
      <c r="AS15" s="1280"/>
      <c r="AT15" s="1280"/>
      <c r="AU15" s="1280"/>
      <c r="AV15" s="1280"/>
      <c r="AW15" s="1280"/>
      <c r="AX15" s="1280"/>
      <c r="AY15" s="1280"/>
      <c r="AZ15" s="1280"/>
      <c r="BA15" s="1280"/>
      <c r="BB15" s="1280"/>
      <c r="BC15" s="1280"/>
      <c r="BD15" s="1280"/>
      <c r="BE15" s="1280"/>
      <c r="BF15" s="1280"/>
      <c r="BG15" s="1280"/>
      <c r="BH15" s="1280"/>
      <c r="BI15" s="1280"/>
      <c r="BJ15" s="1280"/>
      <c r="BK15" s="1280"/>
      <c r="BL15" s="1280"/>
      <c r="BM15" s="1280"/>
      <c r="BN15" s="1280"/>
      <c r="BO15" s="1280"/>
      <c r="BP15" s="1280"/>
      <c r="BQ15" s="1280"/>
      <c r="BR15" s="1280"/>
      <c r="BS15" s="1280"/>
      <c r="BT15" s="1280"/>
      <c r="BU15" s="1280"/>
      <c r="BV15" s="1280"/>
      <c r="BW15" s="1280"/>
      <c r="BX15" s="1280"/>
      <c r="BY15" s="1280"/>
      <c r="BZ15" s="1280"/>
      <c r="CA15" s="1280"/>
      <c r="CB15" s="1280"/>
      <c r="CC15" s="1280"/>
      <c r="CD15" s="1280"/>
      <c r="CE15" s="1280"/>
      <c r="CF15" s="1280"/>
      <c r="CG15" s="1280"/>
      <c r="CH15" s="1280"/>
      <c r="CI15" s="1280"/>
      <c r="CJ15" s="1280"/>
      <c r="CK15" s="1280"/>
      <c r="CL15" s="1280"/>
      <c r="CM15" s="1280"/>
      <c r="CN15" s="1280"/>
      <c r="CO15" s="1280"/>
      <c r="CP15" s="1280"/>
      <c r="CQ15" s="1280"/>
      <c r="CR15" s="1280"/>
      <c r="CS15" s="1280"/>
      <c r="CT15" s="1280"/>
      <c r="CU15" s="1280"/>
      <c r="CV15" s="1280"/>
      <c r="CW15" s="1280"/>
      <c r="CX15" s="1280"/>
      <c r="CY15" s="1280"/>
      <c r="CZ15" s="1280"/>
      <c r="DA15" s="1280"/>
      <c r="DB15" s="1280"/>
      <c r="DC15" s="1280"/>
      <c r="DD15" s="1280"/>
      <c r="DE15" s="1280"/>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9"/>
      <c r="B16" s="1280"/>
      <c r="C16" s="1280"/>
      <c r="D16" s="1280"/>
      <c r="E16" s="1280"/>
      <c r="F16" s="1280"/>
      <c r="G16" s="1280"/>
      <c r="H16" s="1280"/>
      <c r="I16" s="1280"/>
      <c r="J16" s="1280"/>
      <c r="K16" s="1280"/>
      <c r="L16" s="1280"/>
      <c r="M16" s="1280"/>
      <c r="N16" s="1280"/>
      <c r="O16" s="1280"/>
      <c r="P16" s="1280"/>
      <c r="Q16" s="1280"/>
      <c r="R16" s="1280"/>
      <c r="S16" s="1280"/>
      <c r="T16" s="1280"/>
      <c r="U16" s="1280"/>
      <c r="V16" s="1280"/>
      <c r="W16" s="1280"/>
      <c r="X16" s="1280"/>
      <c r="Y16" s="1280"/>
      <c r="Z16" s="1280"/>
      <c r="AA16" s="1280"/>
      <c r="AB16" s="1280"/>
      <c r="AC16" s="1280"/>
      <c r="AD16" s="1280"/>
      <c r="AE16" s="1280"/>
      <c r="AF16" s="1280"/>
      <c r="AG16" s="1280"/>
      <c r="AH16" s="1280"/>
      <c r="AI16" s="1280"/>
      <c r="AJ16" s="1280"/>
      <c r="AK16" s="1280"/>
      <c r="AL16" s="1280"/>
      <c r="AM16" s="1280"/>
      <c r="AN16" s="1280"/>
      <c r="AO16" s="1280"/>
      <c r="AP16" s="1280"/>
      <c r="AQ16" s="1280"/>
      <c r="AR16" s="1280"/>
      <c r="AS16" s="1280"/>
      <c r="AT16" s="1280"/>
      <c r="AU16" s="1280"/>
      <c r="AV16" s="1280"/>
      <c r="AW16" s="1280"/>
      <c r="AX16" s="1280"/>
      <c r="AY16" s="1280"/>
      <c r="AZ16" s="1280"/>
      <c r="BA16" s="1280"/>
      <c r="BB16" s="1280"/>
      <c r="BC16" s="1280"/>
      <c r="BD16" s="1280"/>
      <c r="BE16" s="1280"/>
      <c r="BF16" s="1280"/>
      <c r="BG16" s="1280"/>
      <c r="BH16" s="1280"/>
      <c r="BI16" s="1280"/>
      <c r="BJ16" s="1280"/>
      <c r="BK16" s="1280"/>
      <c r="BL16" s="1280"/>
      <c r="BM16" s="1280"/>
      <c r="BN16" s="1280"/>
      <c r="BO16" s="1280"/>
      <c r="BP16" s="1280"/>
      <c r="BQ16" s="1280"/>
      <c r="BR16" s="1280"/>
      <c r="BS16" s="1280"/>
      <c r="BT16" s="1280"/>
      <c r="BU16" s="1280"/>
      <c r="BV16" s="1280"/>
      <c r="BW16" s="1280"/>
      <c r="BX16" s="1280"/>
      <c r="BY16" s="1280"/>
      <c r="BZ16" s="1280"/>
      <c r="CA16" s="1280"/>
      <c r="CB16" s="1280"/>
      <c r="CC16" s="1280"/>
      <c r="CD16" s="1280"/>
      <c r="CE16" s="1280"/>
      <c r="CF16" s="1280"/>
      <c r="CG16" s="1280"/>
      <c r="CH16" s="1280"/>
      <c r="CI16" s="1280"/>
      <c r="CJ16" s="1280"/>
      <c r="CK16" s="1280"/>
      <c r="CL16" s="1280"/>
      <c r="CM16" s="1280"/>
      <c r="CN16" s="1280"/>
      <c r="CO16" s="1280"/>
      <c r="CP16" s="1280"/>
      <c r="CQ16" s="1280"/>
      <c r="CR16" s="1280"/>
      <c r="CS16" s="1280"/>
      <c r="CT16" s="1280"/>
      <c r="CU16" s="1280"/>
      <c r="CV16" s="1280"/>
      <c r="CW16" s="1280"/>
      <c r="CX16" s="1280"/>
      <c r="CY16" s="1280"/>
      <c r="CZ16" s="1280"/>
      <c r="DA16" s="1280"/>
      <c r="DB16" s="1280"/>
      <c r="DC16" s="1280"/>
      <c r="DD16" s="1280"/>
      <c r="DE16" s="1280"/>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9"/>
      <c r="B17" s="1280"/>
      <c r="C17" s="1280"/>
      <c r="D17" s="1280"/>
      <c r="E17" s="1280"/>
      <c r="F17" s="1280"/>
      <c r="G17" s="1280"/>
      <c r="H17" s="1280"/>
      <c r="I17" s="1280"/>
      <c r="J17" s="1280"/>
      <c r="K17" s="1280"/>
      <c r="L17" s="1280"/>
      <c r="M17" s="1280"/>
      <c r="N17" s="1280"/>
      <c r="O17" s="1280"/>
      <c r="P17" s="1280"/>
      <c r="Q17" s="1280"/>
      <c r="R17" s="1280"/>
      <c r="S17" s="1280"/>
      <c r="T17" s="1280"/>
      <c r="U17" s="1280"/>
      <c r="V17" s="1280"/>
      <c r="W17" s="1280"/>
      <c r="X17" s="1280"/>
      <c r="Y17" s="1280"/>
      <c r="Z17" s="1280"/>
      <c r="AA17" s="1280"/>
      <c r="AB17" s="1280"/>
      <c r="AC17" s="1280"/>
      <c r="AD17" s="1280"/>
      <c r="AE17" s="1280"/>
      <c r="AF17" s="1280"/>
      <c r="AG17" s="1280"/>
      <c r="AH17" s="1280"/>
      <c r="AI17" s="1280"/>
      <c r="AJ17" s="1280"/>
      <c r="AK17" s="1280"/>
      <c r="AL17" s="1280"/>
      <c r="AM17" s="1280"/>
      <c r="AN17" s="1280"/>
      <c r="AO17" s="1280"/>
      <c r="AP17" s="1280"/>
      <c r="AQ17" s="1280"/>
      <c r="AR17" s="1280"/>
      <c r="AS17" s="1280"/>
      <c r="AT17" s="1280"/>
      <c r="AU17" s="1280"/>
      <c r="AV17" s="1280"/>
      <c r="AW17" s="1280"/>
      <c r="AX17" s="1280"/>
      <c r="AY17" s="1280"/>
      <c r="AZ17" s="1280"/>
      <c r="BA17" s="1280"/>
      <c r="BB17" s="1280"/>
      <c r="BC17" s="1280"/>
      <c r="BD17" s="1280"/>
      <c r="BE17" s="1280"/>
      <c r="BF17" s="1280"/>
      <c r="BG17" s="1280"/>
      <c r="BH17" s="1280"/>
      <c r="BI17" s="1280"/>
      <c r="BJ17" s="1280"/>
      <c r="BK17" s="1280"/>
      <c r="BL17" s="1280"/>
      <c r="BM17" s="1280"/>
      <c r="BN17" s="1280"/>
      <c r="BO17" s="1280"/>
      <c r="BP17" s="1280"/>
      <c r="BQ17" s="1280"/>
      <c r="BR17" s="1280"/>
      <c r="BS17" s="1280"/>
      <c r="BT17" s="1280"/>
      <c r="BU17" s="1280"/>
      <c r="BV17" s="1280"/>
      <c r="BW17" s="1280"/>
      <c r="BX17" s="1280"/>
      <c r="BY17" s="1280"/>
      <c r="BZ17" s="1280"/>
      <c r="CA17" s="1280"/>
      <c r="CB17" s="1280"/>
      <c r="CC17" s="1280"/>
      <c r="CD17" s="1280"/>
      <c r="CE17" s="1280"/>
      <c r="CF17" s="1280"/>
      <c r="CG17" s="1280"/>
      <c r="CH17" s="1280"/>
      <c r="CI17" s="1280"/>
      <c r="CJ17" s="1280"/>
      <c r="CK17" s="1280"/>
      <c r="CL17" s="1280"/>
      <c r="CM17" s="1280"/>
      <c r="CN17" s="1280"/>
      <c r="CO17" s="1280"/>
      <c r="CP17" s="1280"/>
      <c r="CQ17" s="1280"/>
      <c r="CR17" s="1280"/>
      <c r="CS17" s="1280"/>
      <c r="CT17" s="1280"/>
      <c r="CU17" s="1280"/>
      <c r="CV17" s="1280"/>
      <c r="CW17" s="1280"/>
      <c r="CX17" s="1280"/>
      <c r="CY17" s="1280"/>
      <c r="CZ17" s="1280"/>
      <c r="DA17" s="1280"/>
      <c r="DB17" s="1280"/>
      <c r="DC17" s="1280"/>
      <c r="DD17" s="1280"/>
      <c r="DE17" s="1280"/>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9"/>
      <c r="B18" s="1280"/>
      <c r="C18" s="1280"/>
      <c r="D18" s="1280"/>
      <c r="E18" s="1280"/>
      <c r="F18" s="1280"/>
      <c r="G18" s="1280"/>
      <c r="H18" s="1280"/>
      <c r="I18" s="1280"/>
      <c r="J18" s="1280"/>
      <c r="K18" s="1280"/>
      <c r="L18" s="1280"/>
      <c r="M18" s="1280"/>
      <c r="N18" s="1280"/>
      <c r="O18" s="1280"/>
      <c r="P18" s="1280"/>
      <c r="Q18" s="1280"/>
      <c r="R18" s="1280"/>
      <c r="S18" s="1280"/>
      <c r="T18" s="1280"/>
      <c r="U18" s="1280"/>
      <c r="V18" s="1280"/>
      <c r="W18" s="1280"/>
      <c r="X18" s="1280"/>
      <c r="Y18" s="1280"/>
      <c r="Z18" s="1280"/>
      <c r="AA18" s="1280"/>
      <c r="AB18" s="1280"/>
      <c r="AC18" s="1280"/>
      <c r="AD18" s="1280"/>
      <c r="AE18" s="1280"/>
      <c r="AF18" s="1280"/>
      <c r="AG18" s="1280"/>
      <c r="AH18" s="1280"/>
      <c r="AI18" s="1280"/>
      <c r="AJ18" s="1280"/>
      <c r="AK18" s="1280"/>
      <c r="AL18" s="1280"/>
      <c r="AM18" s="1280"/>
      <c r="AN18" s="1280"/>
      <c r="AO18" s="1280"/>
      <c r="AP18" s="1280"/>
      <c r="AQ18" s="1280"/>
      <c r="AR18" s="1280"/>
      <c r="AS18" s="1280"/>
      <c r="AT18" s="1280"/>
      <c r="AU18" s="1280"/>
      <c r="AV18" s="1280"/>
      <c r="AW18" s="1280"/>
      <c r="AX18" s="1280"/>
      <c r="AY18" s="1280"/>
      <c r="AZ18" s="1280"/>
      <c r="BA18" s="1280"/>
      <c r="BB18" s="1280"/>
      <c r="BC18" s="1280"/>
      <c r="BD18" s="1280"/>
      <c r="BE18" s="1280"/>
      <c r="BF18" s="1280"/>
      <c r="BG18" s="1280"/>
      <c r="BH18" s="1280"/>
      <c r="BI18" s="1280"/>
      <c r="BJ18" s="1280"/>
      <c r="BK18" s="1280"/>
      <c r="BL18" s="1280"/>
      <c r="BM18" s="1280"/>
      <c r="BN18" s="1280"/>
      <c r="BO18" s="1280"/>
      <c r="BP18" s="1280"/>
      <c r="BQ18" s="1280"/>
      <c r="BR18" s="1280"/>
      <c r="BS18" s="1280"/>
      <c r="BT18" s="1280"/>
      <c r="BU18" s="1280"/>
      <c r="BV18" s="1280"/>
      <c r="BW18" s="1280"/>
      <c r="BX18" s="1280"/>
      <c r="BY18" s="1280"/>
      <c r="BZ18" s="1280"/>
      <c r="CA18" s="1280"/>
      <c r="CB18" s="1280"/>
      <c r="CC18" s="1280"/>
      <c r="CD18" s="1280"/>
      <c r="CE18" s="1280"/>
      <c r="CF18" s="1280"/>
      <c r="CG18" s="1280"/>
      <c r="CH18" s="1280"/>
      <c r="CI18" s="1280"/>
      <c r="CJ18" s="1280"/>
      <c r="CK18" s="1280"/>
      <c r="CL18" s="1280"/>
      <c r="CM18" s="1280"/>
      <c r="CN18" s="1280"/>
      <c r="CO18" s="1280"/>
      <c r="CP18" s="1280"/>
      <c r="CQ18" s="1280"/>
      <c r="CR18" s="1280"/>
      <c r="CS18" s="1280"/>
      <c r="CT18" s="1280"/>
      <c r="CU18" s="1280"/>
      <c r="CV18" s="1280"/>
      <c r="CW18" s="1280"/>
      <c r="CX18" s="1280"/>
      <c r="CY18" s="1280"/>
      <c r="CZ18" s="1280"/>
      <c r="DA18" s="1280"/>
      <c r="DB18" s="1280"/>
      <c r="DC18" s="1280"/>
      <c r="DD18" s="1280"/>
      <c r="DE18" s="1280"/>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9"/>
      <c r="DE19" s="1279"/>
    </row>
    <row r="20" spans="1:351" x14ac:dyDescent="0.15">
      <c r="DD20" s="1279"/>
      <c r="DE20" s="1279"/>
    </row>
    <row r="21" spans="1:351" ht="17.25" x14ac:dyDescent="0.15">
      <c r="B21" s="1281"/>
      <c r="C21" s="1282"/>
      <c r="D21" s="1282"/>
      <c r="E21" s="1282"/>
      <c r="F21" s="1282"/>
      <c r="G21" s="1282"/>
      <c r="H21" s="1282"/>
      <c r="I21" s="1282"/>
      <c r="J21" s="1282"/>
      <c r="K21" s="1282"/>
      <c r="L21" s="1282"/>
      <c r="M21" s="1282"/>
      <c r="N21" s="1283"/>
      <c r="O21" s="1282"/>
      <c r="P21" s="1282"/>
      <c r="Q21" s="1282"/>
      <c r="R21" s="1282"/>
      <c r="S21" s="1282"/>
      <c r="T21" s="1282"/>
      <c r="U21" s="1282"/>
      <c r="V21" s="1282"/>
      <c r="W21" s="1282"/>
      <c r="X21" s="1282"/>
      <c r="Y21" s="1282"/>
      <c r="Z21" s="1282"/>
      <c r="AA21" s="1282"/>
      <c r="AB21" s="1282"/>
      <c r="AC21" s="1282"/>
      <c r="AD21" s="1282"/>
      <c r="AE21" s="1282"/>
      <c r="AF21" s="1282"/>
      <c r="AG21" s="1282"/>
      <c r="AH21" s="1282"/>
      <c r="AI21" s="1282"/>
      <c r="AJ21" s="1282"/>
      <c r="AK21" s="1282"/>
      <c r="AL21" s="1282"/>
      <c r="AM21" s="1282"/>
      <c r="AN21" s="1282"/>
      <c r="AO21" s="1282"/>
      <c r="AP21" s="1282"/>
      <c r="AQ21" s="1282"/>
      <c r="AR21" s="1282"/>
      <c r="AS21" s="1282"/>
      <c r="AT21" s="1283"/>
      <c r="AU21" s="1282"/>
      <c r="AV21" s="1282"/>
      <c r="AW21" s="1282"/>
      <c r="AX21" s="1282"/>
      <c r="AY21" s="1282"/>
      <c r="AZ21" s="1282"/>
      <c r="BA21" s="1282"/>
      <c r="BB21" s="1282"/>
      <c r="BC21" s="1282"/>
      <c r="BD21" s="1282"/>
      <c r="BE21" s="1282"/>
      <c r="BF21" s="1283"/>
      <c r="BG21" s="1282"/>
      <c r="BH21" s="1282"/>
      <c r="BI21" s="1282"/>
      <c r="BJ21" s="1282"/>
      <c r="BK21" s="1282"/>
      <c r="BL21" s="1282"/>
      <c r="BM21" s="1282"/>
      <c r="BN21" s="1282"/>
      <c r="BO21" s="1282"/>
      <c r="BP21" s="1282"/>
      <c r="BQ21" s="1282"/>
      <c r="BR21" s="1283"/>
      <c r="BS21" s="1282"/>
      <c r="BT21" s="1282"/>
      <c r="BU21" s="1282"/>
      <c r="BV21" s="1282"/>
      <c r="BW21" s="1282"/>
      <c r="BX21" s="1282"/>
      <c r="BY21" s="1282"/>
      <c r="BZ21" s="1282"/>
      <c r="CA21" s="1282"/>
      <c r="CB21" s="1282"/>
      <c r="CC21" s="1282"/>
      <c r="CD21" s="1283"/>
      <c r="CE21" s="1282"/>
      <c r="CF21" s="1282"/>
      <c r="CG21" s="1282"/>
      <c r="CH21" s="1282"/>
      <c r="CI21" s="1282"/>
      <c r="CJ21" s="1282"/>
      <c r="CK21" s="1282"/>
      <c r="CL21" s="1282"/>
      <c r="CM21" s="1282"/>
      <c r="CN21" s="1282"/>
      <c r="CO21" s="1282"/>
      <c r="CP21" s="1283"/>
      <c r="CQ21" s="1282"/>
      <c r="CR21" s="1282"/>
      <c r="CS21" s="1282"/>
      <c r="CT21" s="1282"/>
      <c r="CU21" s="1282"/>
      <c r="CV21" s="1282"/>
      <c r="CW21" s="1282"/>
      <c r="CX21" s="1282"/>
      <c r="CY21" s="1282"/>
      <c r="CZ21" s="1282"/>
      <c r="DA21" s="1282"/>
      <c r="DB21" s="1283"/>
      <c r="DC21" s="1282"/>
      <c r="DD21" s="1284"/>
      <c r="DE21" s="1279"/>
      <c r="MM21" s="1285"/>
    </row>
    <row r="22" spans="1:351" ht="17.25" x14ac:dyDescent="0.15">
      <c r="B22" s="1286"/>
      <c r="MM22" s="1285"/>
    </row>
    <row r="23" spans="1:351" x14ac:dyDescent="0.15">
      <c r="B23" s="1286"/>
    </row>
    <row r="24" spans="1:351" x14ac:dyDescent="0.15">
      <c r="B24" s="1286"/>
    </row>
    <row r="25" spans="1:351" x14ac:dyDescent="0.15">
      <c r="B25" s="1286"/>
    </row>
    <row r="26" spans="1:351" x14ac:dyDescent="0.15">
      <c r="B26" s="1286"/>
    </row>
    <row r="27" spans="1:351" x14ac:dyDescent="0.15">
      <c r="B27" s="1286"/>
    </row>
    <row r="28" spans="1:351" x14ac:dyDescent="0.15">
      <c r="B28" s="1286"/>
    </row>
    <row r="29" spans="1:351" x14ac:dyDescent="0.15">
      <c r="B29" s="1286"/>
    </row>
    <row r="30" spans="1:351" x14ac:dyDescent="0.15">
      <c r="B30" s="1286"/>
    </row>
    <row r="31" spans="1:351" x14ac:dyDescent="0.15">
      <c r="B31" s="1286"/>
    </row>
    <row r="32" spans="1:351" x14ac:dyDescent="0.15">
      <c r="B32" s="1286"/>
    </row>
    <row r="33" spans="2:109" x14ac:dyDescent="0.15">
      <c r="B33" s="1286"/>
    </row>
    <row r="34" spans="2:109" x14ac:dyDescent="0.15">
      <c r="B34" s="1286"/>
    </row>
    <row r="35" spans="2:109" x14ac:dyDescent="0.15">
      <c r="B35" s="1286"/>
    </row>
    <row r="36" spans="2:109" x14ac:dyDescent="0.15">
      <c r="B36" s="1286"/>
    </row>
    <row r="37" spans="2:109" x14ac:dyDescent="0.15">
      <c r="B37" s="1286"/>
    </row>
    <row r="38" spans="2:109" x14ac:dyDescent="0.15">
      <c r="B38" s="1286"/>
    </row>
    <row r="39" spans="2:109" x14ac:dyDescent="0.15">
      <c r="B39" s="1288"/>
      <c r="C39" s="1289"/>
      <c r="D39" s="1289"/>
      <c r="E39" s="1289"/>
      <c r="F39" s="1289"/>
      <c r="G39" s="1289"/>
      <c r="H39" s="1289"/>
      <c r="I39" s="1289"/>
      <c r="J39" s="1289"/>
      <c r="K39" s="1289"/>
      <c r="L39" s="1289"/>
      <c r="M39" s="1289"/>
      <c r="N39" s="1289"/>
      <c r="O39" s="1289"/>
      <c r="P39" s="1289"/>
      <c r="Q39" s="1289"/>
      <c r="R39" s="1289"/>
      <c r="S39" s="1289"/>
      <c r="T39" s="1289"/>
      <c r="U39" s="1289"/>
      <c r="V39" s="1289"/>
      <c r="W39" s="1289"/>
      <c r="X39" s="1289"/>
      <c r="Y39" s="1289"/>
      <c r="Z39" s="1289"/>
      <c r="AA39" s="1289"/>
      <c r="AB39" s="1289"/>
      <c r="AC39" s="1289"/>
      <c r="AD39" s="1289"/>
      <c r="AE39" s="1289"/>
      <c r="AF39" s="1289"/>
      <c r="AG39" s="1289"/>
      <c r="AH39" s="1289"/>
      <c r="AI39" s="1289"/>
      <c r="AJ39" s="1289"/>
      <c r="AK39" s="1289"/>
      <c r="AL39" s="1289"/>
      <c r="AM39" s="1289"/>
      <c r="AN39" s="1289"/>
      <c r="AO39" s="1289"/>
      <c r="AP39" s="1289"/>
      <c r="AQ39" s="1289"/>
      <c r="AR39" s="1289"/>
      <c r="AS39" s="1289"/>
      <c r="AT39" s="1289"/>
      <c r="AU39" s="1289"/>
      <c r="AV39" s="1289"/>
      <c r="AW39" s="1289"/>
      <c r="AX39" s="1289"/>
      <c r="AY39" s="1289"/>
      <c r="AZ39" s="1289"/>
      <c r="BA39" s="1289"/>
      <c r="BB39" s="1289"/>
      <c r="BC39" s="1289"/>
      <c r="BD39" s="1289"/>
      <c r="BE39" s="1289"/>
      <c r="BF39" s="1289"/>
      <c r="BG39" s="1289"/>
      <c r="BH39" s="1289"/>
      <c r="BI39" s="1289"/>
      <c r="BJ39" s="1289"/>
      <c r="BK39" s="1289"/>
      <c r="BL39" s="1289"/>
      <c r="BM39" s="1289"/>
      <c r="BN39" s="1289"/>
      <c r="BO39" s="1289"/>
      <c r="BP39" s="1289"/>
      <c r="BQ39" s="1289"/>
      <c r="BR39" s="1289"/>
      <c r="BS39" s="1289"/>
      <c r="BT39" s="1289"/>
      <c r="BU39" s="1289"/>
      <c r="BV39" s="1289"/>
      <c r="BW39" s="1289"/>
      <c r="BX39" s="1289"/>
      <c r="BY39" s="1289"/>
      <c r="BZ39" s="1289"/>
      <c r="CA39" s="1289"/>
      <c r="CB39" s="1289"/>
      <c r="CC39" s="1289"/>
      <c r="CD39" s="1289"/>
      <c r="CE39" s="1289"/>
      <c r="CF39" s="1289"/>
      <c r="CG39" s="1289"/>
      <c r="CH39" s="1289"/>
      <c r="CI39" s="1289"/>
      <c r="CJ39" s="1289"/>
      <c r="CK39" s="1289"/>
      <c r="CL39" s="1289"/>
      <c r="CM39" s="1289"/>
      <c r="CN39" s="1289"/>
      <c r="CO39" s="1289"/>
      <c r="CP39" s="1289"/>
      <c r="CQ39" s="1289"/>
      <c r="CR39" s="1289"/>
      <c r="CS39" s="1289"/>
      <c r="CT39" s="1289"/>
      <c r="CU39" s="1289"/>
      <c r="CV39" s="1289"/>
      <c r="CW39" s="1289"/>
      <c r="CX39" s="1289"/>
      <c r="CY39" s="1289"/>
      <c r="CZ39" s="1289"/>
      <c r="DA39" s="1289"/>
      <c r="DB39" s="1289"/>
      <c r="DC39" s="1289"/>
      <c r="DD39" s="1290"/>
    </row>
    <row r="40" spans="2:109" x14ac:dyDescent="0.15">
      <c r="B40" s="1291"/>
      <c r="DD40" s="1291"/>
      <c r="DE40" s="1279"/>
    </row>
    <row r="41" spans="2:109" ht="17.25" x14ac:dyDescent="0.15">
      <c r="B41" s="1292" t="s">
        <v>596</v>
      </c>
      <c r="C41" s="1282"/>
      <c r="D41" s="1282"/>
      <c r="E41" s="1282"/>
      <c r="F41" s="1282"/>
      <c r="G41" s="1282"/>
      <c r="H41" s="1282"/>
      <c r="I41" s="1282"/>
      <c r="J41" s="1282"/>
      <c r="K41" s="1282"/>
      <c r="L41" s="1282"/>
      <c r="M41" s="1282"/>
      <c r="N41" s="1282"/>
      <c r="O41" s="1282"/>
      <c r="P41" s="1282"/>
      <c r="Q41" s="1282"/>
      <c r="R41" s="1282"/>
      <c r="S41" s="1282"/>
      <c r="T41" s="1282"/>
      <c r="U41" s="1282"/>
      <c r="V41" s="1282"/>
      <c r="W41" s="1282"/>
      <c r="X41" s="1282"/>
      <c r="Y41" s="1282"/>
      <c r="Z41" s="1282"/>
      <c r="AA41" s="1282"/>
      <c r="AB41" s="1282"/>
      <c r="AC41" s="1282"/>
      <c r="AD41" s="1282"/>
      <c r="AE41" s="1282"/>
      <c r="AF41" s="1282"/>
      <c r="AG41" s="1282"/>
      <c r="AH41" s="1282"/>
      <c r="AI41" s="1282"/>
      <c r="AJ41" s="1282"/>
      <c r="AK41" s="1282"/>
      <c r="AL41" s="1282"/>
      <c r="AM41" s="1282"/>
      <c r="AN41" s="1282"/>
      <c r="AO41" s="1282"/>
      <c r="AP41" s="1282"/>
      <c r="AQ41" s="1282"/>
      <c r="AR41" s="1282"/>
      <c r="AS41" s="1282"/>
      <c r="AT41" s="1282"/>
      <c r="AU41" s="1282"/>
      <c r="AV41" s="1282"/>
      <c r="AW41" s="1282"/>
      <c r="AX41" s="1282"/>
      <c r="AY41" s="1282"/>
      <c r="AZ41" s="1282"/>
      <c r="BA41" s="1282"/>
      <c r="BB41" s="1282"/>
      <c r="BC41" s="1282"/>
      <c r="BD41" s="1282"/>
      <c r="BE41" s="1282"/>
      <c r="BF41" s="1282"/>
      <c r="BG41" s="1282"/>
      <c r="BH41" s="1282"/>
      <c r="BI41" s="1282"/>
      <c r="BJ41" s="1282"/>
      <c r="BK41" s="1282"/>
      <c r="BL41" s="1282"/>
      <c r="BM41" s="1282"/>
      <c r="BN41" s="1282"/>
      <c r="BO41" s="1282"/>
      <c r="BP41" s="1282"/>
      <c r="BQ41" s="1282"/>
      <c r="BR41" s="1282"/>
      <c r="BS41" s="1282"/>
      <c r="BT41" s="1282"/>
      <c r="BU41" s="1282"/>
      <c r="BV41" s="1282"/>
      <c r="BW41" s="1282"/>
      <c r="BX41" s="1282"/>
      <c r="BY41" s="1282"/>
      <c r="BZ41" s="1282"/>
      <c r="CA41" s="1282"/>
      <c r="CB41" s="1282"/>
      <c r="CC41" s="1282"/>
      <c r="CD41" s="1282"/>
      <c r="CE41" s="1282"/>
      <c r="CF41" s="1282"/>
      <c r="CG41" s="1282"/>
      <c r="CH41" s="1282"/>
      <c r="CI41" s="1282"/>
      <c r="CJ41" s="1282"/>
      <c r="CK41" s="1282"/>
      <c r="CL41" s="1282"/>
      <c r="CM41" s="1282"/>
      <c r="CN41" s="1282"/>
      <c r="CO41" s="1282"/>
      <c r="CP41" s="1282"/>
      <c r="CQ41" s="1282"/>
      <c r="CR41" s="1282"/>
      <c r="CS41" s="1282"/>
      <c r="CT41" s="1282"/>
      <c r="CU41" s="1282"/>
      <c r="CV41" s="1282"/>
      <c r="CW41" s="1282"/>
      <c r="CX41" s="1282"/>
      <c r="CY41" s="1282"/>
      <c r="CZ41" s="1282"/>
      <c r="DA41" s="1282"/>
      <c r="DB41" s="1282"/>
      <c r="DC41" s="1282"/>
      <c r="DD41" s="1284"/>
    </row>
    <row r="42" spans="2:109" x14ac:dyDescent="0.15">
      <c r="B42" s="1286"/>
      <c r="G42" s="1293"/>
      <c r="I42" s="1294"/>
      <c r="J42" s="1294"/>
      <c r="K42" s="1294"/>
      <c r="AM42" s="1293"/>
      <c r="AN42" s="1293" t="s">
        <v>597</v>
      </c>
      <c r="AP42" s="1294"/>
      <c r="AQ42" s="1294"/>
      <c r="AR42" s="1294"/>
      <c r="AY42" s="1293"/>
      <c r="BA42" s="1294"/>
      <c r="BB42" s="1294"/>
      <c r="BC42" s="1294"/>
      <c r="BK42" s="1293"/>
      <c r="BM42" s="1294"/>
      <c r="BN42" s="1294"/>
      <c r="BO42" s="1294"/>
      <c r="BW42" s="1293"/>
      <c r="BY42" s="1294"/>
      <c r="BZ42" s="1294"/>
      <c r="CA42" s="1294"/>
      <c r="CI42" s="1293"/>
      <c r="CK42" s="1294"/>
      <c r="CL42" s="1294"/>
      <c r="CM42" s="1294"/>
      <c r="CU42" s="1293"/>
      <c r="CW42" s="1294"/>
      <c r="CX42" s="1294"/>
      <c r="CY42" s="1294"/>
    </row>
    <row r="43" spans="2:109" ht="13.5" customHeight="1" x14ac:dyDescent="0.15">
      <c r="B43" s="1286"/>
      <c r="AN43" s="1295" t="s">
        <v>598</v>
      </c>
      <c r="AO43" s="1296"/>
      <c r="AP43" s="1296"/>
      <c r="AQ43" s="1296"/>
      <c r="AR43" s="1296"/>
      <c r="AS43" s="1296"/>
      <c r="AT43" s="1296"/>
      <c r="AU43" s="1296"/>
      <c r="AV43" s="1296"/>
      <c r="AW43" s="1296"/>
      <c r="AX43" s="1296"/>
      <c r="AY43" s="1296"/>
      <c r="AZ43" s="1296"/>
      <c r="BA43" s="1296"/>
      <c r="BB43" s="1296"/>
      <c r="BC43" s="1296"/>
      <c r="BD43" s="1296"/>
      <c r="BE43" s="1296"/>
      <c r="BF43" s="1296"/>
      <c r="BG43" s="1296"/>
      <c r="BH43" s="1296"/>
      <c r="BI43" s="1296"/>
      <c r="BJ43" s="1296"/>
      <c r="BK43" s="1296"/>
      <c r="BL43" s="1296"/>
      <c r="BM43" s="1296"/>
      <c r="BN43" s="1296"/>
      <c r="BO43" s="1296"/>
      <c r="BP43" s="1296"/>
      <c r="BQ43" s="1296"/>
      <c r="BR43" s="1296"/>
      <c r="BS43" s="1296"/>
      <c r="BT43" s="1296"/>
      <c r="BU43" s="1296"/>
      <c r="BV43" s="1296"/>
      <c r="BW43" s="1296"/>
      <c r="BX43" s="1296"/>
      <c r="BY43" s="1296"/>
      <c r="BZ43" s="1296"/>
      <c r="CA43" s="1296"/>
      <c r="CB43" s="1296"/>
      <c r="CC43" s="1296"/>
      <c r="CD43" s="1296"/>
      <c r="CE43" s="1296"/>
      <c r="CF43" s="1296"/>
      <c r="CG43" s="1296"/>
      <c r="CH43" s="1296"/>
      <c r="CI43" s="1296"/>
      <c r="CJ43" s="1296"/>
      <c r="CK43" s="1296"/>
      <c r="CL43" s="1296"/>
      <c r="CM43" s="1296"/>
      <c r="CN43" s="1296"/>
      <c r="CO43" s="1296"/>
      <c r="CP43" s="1296"/>
      <c r="CQ43" s="1296"/>
      <c r="CR43" s="1296"/>
      <c r="CS43" s="1296"/>
      <c r="CT43" s="1296"/>
      <c r="CU43" s="1296"/>
      <c r="CV43" s="1296"/>
      <c r="CW43" s="1296"/>
      <c r="CX43" s="1296"/>
      <c r="CY43" s="1296"/>
      <c r="CZ43" s="1296"/>
      <c r="DA43" s="1296"/>
      <c r="DB43" s="1296"/>
      <c r="DC43" s="1297"/>
    </row>
    <row r="44" spans="2:109" x14ac:dyDescent="0.15">
      <c r="B44" s="1286"/>
      <c r="AN44" s="1298"/>
      <c r="AO44" s="1299"/>
      <c r="AP44" s="1299"/>
      <c r="AQ44" s="1299"/>
      <c r="AR44" s="1299"/>
      <c r="AS44" s="1299"/>
      <c r="AT44" s="1299"/>
      <c r="AU44" s="1299"/>
      <c r="AV44" s="1299"/>
      <c r="AW44" s="1299"/>
      <c r="AX44" s="1299"/>
      <c r="AY44" s="1299"/>
      <c r="AZ44" s="1299"/>
      <c r="BA44" s="1299"/>
      <c r="BB44" s="1299"/>
      <c r="BC44" s="1299"/>
      <c r="BD44" s="1299"/>
      <c r="BE44" s="1299"/>
      <c r="BF44" s="1299"/>
      <c r="BG44" s="1299"/>
      <c r="BH44" s="1299"/>
      <c r="BI44" s="1299"/>
      <c r="BJ44" s="1299"/>
      <c r="BK44" s="1299"/>
      <c r="BL44" s="1299"/>
      <c r="BM44" s="1299"/>
      <c r="BN44" s="1299"/>
      <c r="BO44" s="1299"/>
      <c r="BP44" s="1299"/>
      <c r="BQ44" s="1299"/>
      <c r="BR44" s="1299"/>
      <c r="BS44" s="1299"/>
      <c r="BT44" s="1299"/>
      <c r="BU44" s="1299"/>
      <c r="BV44" s="1299"/>
      <c r="BW44" s="1299"/>
      <c r="BX44" s="1299"/>
      <c r="BY44" s="1299"/>
      <c r="BZ44" s="1299"/>
      <c r="CA44" s="1299"/>
      <c r="CB44" s="1299"/>
      <c r="CC44" s="1299"/>
      <c r="CD44" s="1299"/>
      <c r="CE44" s="1299"/>
      <c r="CF44" s="1299"/>
      <c r="CG44" s="1299"/>
      <c r="CH44" s="1299"/>
      <c r="CI44" s="1299"/>
      <c r="CJ44" s="1299"/>
      <c r="CK44" s="1299"/>
      <c r="CL44" s="1299"/>
      <c r="CM44" s="1299"/>
      <c r="CN44" s="1299"/>
      <c r="CO44" s="1299"/>
      <c r="CP44" s="1299"/>
      <c r="CQ44" s="1299"/>
      <c r="CR44" s="1299"/>
      <c r="CS44" s="1299"/>
      <c r="CT44" s="1299"/>
      <c r="CU44" s="1299"/>
      <c r="CV44" s="1299"/>
      <c r="CW44" s="1299"/>
      <c r="CX44" s="1299"/>
      <c r="CY44" s="1299"/>
      <c r="CZ44" s="1299"/>
      <c r="DA44" s="1299"/>
      <c r="DB44" s="1299"/>
      <c r="DC44" s="1300"/>
    </row>
    <row r="45" spans="2:109" x14ac:dyDescent="0.15">
      <c r="B45" s="1286"/>
      <c r="AN45" s="1298"/>
      <c r="AO45" s="1299"/>
      <c r="AP45" s="1299"/>
      <c r="AQ45" s="1299"/>
      <c r="AR45" s="1299"/>
      <c r="AS45" s="1299"/>
      <c r="AT45" s="1299"/>
      <c r="AU45" s="1299"/>
      <c r="AV45" s="1299"/>
      <c r="AW45" s="1299"/>
      <c r="AX45" s="1299"/>
      <c r="AY45" s="1299"/>
      <c r="AZ45" s="1299"/>
      <c r="BA45" s="1299"/>
      <c r="BB45" s="1299"/>
      <c r="BC45" s="1299"/>
      <c r="BD45" s="1299"/>
      <c r="BE45" s="1299"/>
      <c r="BF45" s="1299"/>
      <c r="BG45" s="1299"/>
      <c r="BH45" s="1299"/>
      <c r="BI45" s="1299"/>
      <c r="BJ45" s="1299"/>
      <c r="BK45" s="1299"/>
      <c r="BL45" s="1299"/>
      <c r="BM45" s="1299"/>
      <c r="BN45" s="1299"/>
      <c r="BO45" s="1299"/>
      <c r="BP45" s="1299"/>
      <c r="BQ45" s="1299"/>
      <c r="BR45" s="1299"/>
      <c r="BS45" s="1299"/>
      <c r="BT45" s="1299"/>
      <c r="BU45" s="1299"/>
      <c r="BV45" s="1299"/>
      <c r="BW45" s="1299"/>
      <c r="BX45" s="1299"/>
      <c r="BY45" s="1299"/>
      <c r="BZ45" s="1299"/>
      <c r="CA45" s="1299"/>
      <c r="CB45" s="1299"/>
      <c r="CC45" s="1299"/>
      <c r="CD45" s="1299"/>
      <c r="CE45" s="1299"/>
      <c r="CF45" s="1299"/>
      <c r="CG45" s="1299"/>
      <c r="CH45" s="1299"/>
      <c r="CI45" s="1299"/>
      <c r="CJ45" s="1299"/>
      <c r="CK45" s="1299"/>
      <c r="CL45" s="1299"/>
      <c r="CM45" s="1299"/>
      <c r="CN45" s="1299"/>
      <c r="CO45" s="1299"/>
      <c r="CP45" s="1299"/>
      <c r="CQ45" s="1299"/>
      <c r="CR45" s="1299"/>
      <c r="CS45" s="1299"/>
      <c r="CT45" s="1299"/>
      <c r="CU45" s="1299"/>
      <c r="CV45" s="1299"/>
      <c r="CW45" s="1299"/>
      <c r="CX45" s="1299"/>
      <c r="CY45" s="1299"/>
      <c r="CZ45" s="1299"/>
      <c r="DA45" s="1299"/>
      <c r="DB45" s="1299"/>
      <c r="DC45" s="1300"/>
    </row>
    <row r="46" spans="2:109" x14ac:dyDescent="0.15">
      <c r="B46" s="1286"/>
      <c r="AN46" s="1298"/>
      <c r="AO46" s="1299"/>
      <c r="AP46" s="1299"/>
      <c r="AQ46" s="1299"/>
      <c r="AR46" s="1299"/>
      <c r="AS46" s="1299"/>
      <c r="AT46" s="1299"/>
      <c r="AU46" s="1299"/>
      <c r="AV46" s="1299"/>
      <c r="AW46" s="1299"/>
      <c r="AX46" s="1299"/>
      <c r="AY46" s="1299"/>
      <c r="AZ46" s="1299"/>
      <c r="BA46" s="1299"/>
      <c r="BB46" s="1299"/>
      <c r="BC46" s="1299"/>
      <c r="BD46" s="1299"/>
      <c r="BE46" s="1299"/>
      <c r="BF46" s="1299"/>
      <c r="BG46" s="1299"/>
      <c r="BH46" s="1299"/>
      <c r="BI46" s="1299"/>
      <c r="BJ46" s="1299"/>
      <c r="BK46" s="1299"/>
      <c r="BL46" s="1299"/>
      <c r="BM46" s="1299"/>
      <c r="BN46" s="1299"/>
      <c r="BO46" s="1299"/>
      <c r="BP46" s="1299"/>
      <c r="BQ46" s="1299"/>
      <c r="BR46" s="1299"/>
      <c r="BS46" s="1299"/>
      <c r="BT46" s="1299"/>
      <c r="BU46" s="1299"/>
      <c r="BV46" s="1299"/>
      <c r="BW46" s="1299"/>
      <c r="BX46" s="1299"/>
      <c r="BY46" s="1299"/>
      <c r="BZ46" s="1299"/>
      <c r="CA46" s="1299"/>
      <c r="CB46" s="1299"/>
      <c r="CC46" s="1299"/>
      <c r="CD46" s="1299"/>
      <c r="CE46" s="1299"/>
      <c r="CF46" s="1299"/>
      <c r="CG46" s="1299"/>
      <c r="CH46" s="1299"/>
      <c r="CI46" s="1299"/>
      <c r="CJ46" s="1299"/>
      <c r="CK46" s="1299"/>
      <c r="CL46" s="1299"/>
      <c r="CM46" s="1299"/>
      <c r="CN46" s="1299"/>
      <c r="CO46" s="1299"/>
      <c r="CP46" s="1299"/>
      <c r="CQ46" s="1299"/>
      <c r="CR46" s="1299"/>
      <c r="CS46" s="1299"/>
      <c r="CT46" s="1299"/>
      <c r="CU46" s="1299"/>
      <c r="CV46" s="1299"/>
      <c r="CW46" s="1299"/>
      <c r="CX46" s="1299"/>
      <c r="CY46" s="1299"/>
      <c r="CZ46" s="1299"/>
      <c r="DA46" s="1299"/>
      <c r="DB46" s="1299"/>
      <c r="DC46" s="1300"/>
    </row>
    <row r="47" spans="2:109" x14ac:dyDescent="0.15">
      <c r="B47" s="1286"/>
      <c r="AN47" s="1301"/>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3"/>
    </row>
    <row r="48" spans="2:109" x14ac:dyDescent="0.15">
      <c r="B48" s="1286"/>
      <c r="H48" s="1304"/>
      <c r="I48" s="1304"/>
      <c r="J48" s="1304"/>
      <c r="AN48" s="1304"/>
      <c r="AO48" s="1304"/>
      <c r="AP48" s="1304"/>
      <c r="AZ48" s="1304"/>
      <c r="BA48" s="1304"/>
      <c r="BB48" s="1304"/>
      <c r="BL48" s="1304"/>
      <c r="BM48" s="1304"/>
      <c r="BN48" s="1304"/>
      <c r="BX48" s="1304"/>
      <c r="BY48" s="1304"/>
      <c r="BZ48" s="1304"/>
      <c r="CJ48" s="1304"/>
      <c r="CK48" s="1304"/>
      <c r="CL48" s="1304"/>
      <c r="CV48" s="1304"/>
      <c r="CW48" s="1304"/>
      <c r="CX48" s="1304"/>
    </row>
    <row r="49" spans="1:109" x14ac:dyDescent="0.15">
      <c r="B49" s="1286"/>
      <c r="AN49" s="1279" t="s">
        <v>599</v>
      </c>
    </row>
    <row r="50" spans="1:109" x14ac:dyDescent="0.15">
      <c r="B50" s="1286"/>
      <c r="G50" s="1305"/>
      <c r="H50" s="1305"/>
      <c r="I50" s="1305"/>
      <c r="J50" s="1305"/>
      <c r="K50" s="1306"/>
      <c r="L50" s="1306"/>
      <c r="M50" s="1307"/>
      <c r="N50" s="1307"/>
      <c r="AN50" s="1308"/>
      <c r="AO50" s="1309"/>
      <c r="AP50" s="1309"/>
      <c r="AQ50" s="1309"/>
      <c r="AR50" s="1309"/>
      <c r="AS50" s="1309"/>
      <c r="AT50" s="1309"/>
      <c r="AU50" s="1309"/>
      <c r="AV50" s="1309"/>
      <c r="AW50" s="1309"/>
      <c r="AX50" s="1309"/>
      <c r="AY50" s="1309"/>
      <c r="AZ50" s="1309"/>
      <c r="BA50" s="1309"/>
      <c r="BB50" s="1309"/>
      <c r="BC50" s="1309"/>
      <c r="BD50" s="1309"/>
      <c r="BE50" s="1309"/>
      <c r="BF50" s="1309"/>
      <c r="BG50" s="1309"/>
      <c r="BH50" s="1309"/>
      <c r="BI50" s="1309"/>
      <c r="BJ50" s="1309"/>
      <c r="BK50" s="1309"/>
      <c r="BL50" s="1309"/>
      <c r="BM50" s="1309"/>
      <c r="BN50" s="1309"/>
      <c r="BO50" s="1310"/>
      <c r="BP50" s="1311" t="s">
        <v>552</v>
      </c>
      <c r="BQ50" s="1311"/>
      <c r="BR50" s="1311"/>
      <c r="BS50" s="1311"/>
      <c r="BT50" s="1311"/>
      <c r="BU50" s="1311"/>
      <c r="BV50" s="1311"/>
      <c r="BW50" s="1311"/>
      <c r="BX50" s="1311" t="s">
        <v>553</v>
      </c>
      <c r="BY50" s="1311"/>
      <c r="BZ50" s="1311"/>
      <c r="CA50" s="1311"/>
      <c r="CB50" s="1311"/>
      <c r="CC50" s="1311"/>
      <c r="CD50" s="1311"/>
      <c r="CE50" s="1311"/>
      <c r="CF50" s="1311" t="s">
        <v>554</v>
      </c>
      <c r="CG50" s="1311"/>
      <c r="CH50" s="1311"/>
      <c r="CI50" s="1311"/>
      <c r="CJ50" s="1311"/>
      <c r="CK50" s="1311"/>
      <c r="CL50" s="1311"/>
      <c r="CM50" s="1311"/>
      <c r="CN50" s="1311" t="s">
        <v>555</v>
      </c>
      <c r="CO50" s="1311"/>
      <c r="CP50" s="1311"/>
      <c r="CQ50" s="1311"/>
      <c r="CR50" s="1311"/>
      <c r="CS50" s="1311"/>
      <c r="CT50" s="1311"/>
      <c r="CU50" s="1311"/>
      <c r="CV50" s="1311" t="s">
        <v>556</v>
      </c>
      <c r="CW50" s="1311"/>
      <c r="CX50" s="1311"/>
      <c r="CY50" s="1311"/>
      <c r="CZ50" s="1311"/>
      <c r="DA50" s="1311"/>
      <c r="DB50" s="1311"/>
      <c r="DC50" s="1311"/>
    </row>
    <row r="51" spans="1:109" ht="13.5" customHeight="1" x14ac:dyDescent="0.15">
      <c r="B51" s="1286"/>
      <c r="G51" s="1312"/>
      <c r="H51" s="1312"/>
      <c r="I51" s="1313"/>
      <c r="J51" s="1313"/>
      <c r="K51" s="1314"/>
      <c r="L51" s="1314"/>
      <c r="M51" s="1314"/>
      <c r="N51" s="1314"/>
      <c r="AM51" s="1304"/>
      <c r="AN51" s="1315" t="s">
        <v>600</v>
      </c>
      <c r="AO51" s="1315"/>
      <c r="AP51" s="1315"/>
      <c r="AQ51" s="1315"/>
      <c r="AR51" s="1315"/>
      <c r="AS51" s="1315"/>
      <c r="AT51" s="1315"/>
      <c r="AU51" s="1315"/>
      <c r="AV51" s="1315"/>
      <c r="AW51" s="1315"/>
      <c r="AX51" s="1315"/>
      <c r="AY51" s="1315"/>
      <c r="AZ51" s="1315"/>
      <c r="BA51" s="1315"/>
      <c r="BB51" s="1315" t="s">
        <v>601</v>
      </c>
      <c r="BC51" s="1315"/>
      <c r="BD51" s="1315"/>
      <c r="BE51" s="1315"/>
      <c r="BF51" s="1315"/>
      <c r="BG51" s="1315"/>
      <c r="BH51" s="1315"/>
      <c r="BI51" s="1315"/>
      <c r="BJ51" s="1315"/>
      <c r="BK51" s="1315"/>
      <c r="BL51" s="1315"/>
      <c r="BM51" s="1315"/>
      <c r="BN51" s="1315"/>
      <c r="BO51" s="1315"/>
      <c r="BP51" s="1316">
        <v>64.900000000000006</v>
      </c>
      <c r="BQ51" s="1316"/>
      <c r="BR51" s="1316"/>
      <c r="BS51" s="1316"/>
      <c r="BT51" s="1316"/>
      <c r="BU51" s="1316"/>
      <c r="BV51" s="1316"/>
      <c r="BW51" s="1316"/>
      <c r="BX51" s="1316">
        <v>66.599999999999994</v>
      </c>
      <c r="BY51" s="1316"/>
      <c r="BZ51" s="1316"/>
      <c r="CA51" s="1316"/>
      <c r="CB51" s="1316"/>
      <c r="CC51" s="1316"/>
      <c r="CD51" s="1316"/>
      <c r="CE51" s="1316"/>
      <c r="CF51" s="1316">
        <v>69.5</v>
      </c>
      <c r="CG51" s="1316"/>
      <c r="CH51" s="1316"/>
      <c r="CI51" s="1316"/>
      <c r="CJ51" s="1316"/>
      <c r="CK51" s="1316"/>
      <c r="CL51" s="1316"/>
      <c r="CM51" s="1316"/>
      <c r="CN51" s="1316">
        <v>68.900000000000006</v>
      </c>
      <c r="CO51" s="1316"/>
      <c r="CP51" s="1316"/>
      <c r="CQ51" s="1316"/>
      <c r="CR51" s="1316"/>
      <c r="CS51" s="1316"/>
      <c r="CT51" s="1316"/>
      <c r="CU51" s="1316"/>
      <c r="CV51" s="1316">
        <v>68.900000000000006</v>
      </c>
      <c r="CW51" s="1316"/>
      <c r="CX51" s="1316"/>
      <c r="CY51" s="1316"/>
      <c r="CZ51" s="1316"/>
      <c r="DA51" s="1316"/>
      <c r="DB51" s="1316"/>
      <c r="DC51" s="1316"/>
    </row>
    <row r="52" spans="1:109" x14ac:dyDescent="0.15">
      <c r="B52" s="1286"/>
      <c r="G52" s="1312"/>
      <c r="H52" s="1312"/>
      <c r="I52" s="1313"/>
      <c r="J52" s="1313"/>
      <c r="K52" s="1314"/>
      <c r="L52" s="1314"/>
      <c r="M52" s="1314"/>
      <c r="N52" s="1314"/>
      <c r="AM52" s="1304"/>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x14ac:dyDescent="0.15">
      <c r="A53" s="1294"/>
      <c r="B53" s="1286"/>
      <c r="G53" s="1312"/>
      <c r="H53" s="1312"/>
      <c r="I53" s="1305"/>
      <c r="J53" s="1305"/>
      <c r="K53" s="1314"/>
      <c r="L53" s="1314"/>
      <c r="M53" s="1314"/>
      <c r="N53" s="1314"/>
      <c r="AM53" s="1304"/>
      <c r="AN53" s="1315"/>
      <c r="AO53" s="1315"/>
      <c r="AP53" s="1315"/>
      <c r="AQ53" s="1315"/>
      <c r="AR53" s="1315"/>
      <c r="AS53" s="1315"/>
      <c r="AT53" s="1315"/>
      <c r="AU53" s="1315"/>
      <c r="AV53" s="1315"/>
      <c r="AW53" s="1315"/>
      <c r="AX53" s="1315"/>
      <c r="AY53" s="1315"/>
      <c r="AZ53" s="1315"/>
      <c r="BA53" s="1315"/>
      <c r="BB53" s="1315" t="s">
        <v>602</v>
      </c>
      <c r="BC53" s="1315"/>
      <c r="BD53" s="1315"/>
      <c r="BE53" s="1315"/>
      <c r="BF53" s="1315"/>
      <c r="BG53" s="1315"/>
      <c r="BH53" s="1315"/>
      <c r="BI53" s="1315"/>
      <c r="BJ53" s="1315"/>
      <c r="BK53" s="1315"/>
      <c r="BL53" s="1315"/>
      <c r="BM53" s="1315"/>
      <c r="BN53" s="1315"/>
      <c r="BO53" s="1315"/>
      <c r="BP53" s="1316">
        <v>58.3</v>
      </c>
      <c r="BQ53" s="1316"/>
      <c r="BR53" s="1316"/>
      <c r="BS53" s="1316"/>
      <c r="BT53" s="1316"/>
      <c r="BU53" s="1316"/>
      <c r="BV53" s="1316"/>
      <c r="BW53" s="1316"/>
      <c r="BX53" s="1316">
        <v>70.099999999999994</v>
      </c>
      <c r="BY53" s="1316"/>
      <c r="BZ53" s="1316"/>
      <c r="CA53" s="1316"/>
      <c r="CB53" s="1316"/>
      <c r="CC53" s="1316"/>
      <c r="CD53" s="1316"/>
      <c r="CE53" s="1316"/>
      <c r="CF53" s="1316">
        <v>69.599999999999994</v>
      </c>
      <c r="CG53" s="1316"/>
      <c r="CH53" s="1316"/>
      <c r="CI53" s="1316"/>
      <c r="CJ53" s="1316"/>
      <c r="CK53" s="1316"/>
      <c r="CL53" s="1316"/>
      <c r="CM53" s="1316"/>
      <c r="CN53" s="1316">
        <v>70.599999999999994</v>
      </c>
      <c r="CO53" s="1316"/>
      <c r="CP53" s="1316"/>
      <c r="CQ53" s="1316"/>
      <c r="CR53" s="1316"/>
      <c r="CS53" s="1316"/>
      <c r="CT53" s="1316"/>
      <c r="CU53" s="1316"/>
      <c r="CV53" s="1316">
        <v>71.8</v>
      </c>
      <c r="CW53" s="1316"/>
      <c r="CX53" s="1316"/>
      <c r="CY53" s="1316"/>
      <c r="CZ53" s="1316"/>
      <c r="DA53" s="1316"/>
      <c r="DB53" s="1316"/>
      <c r="DC53" s="1316"/>
    </row>
    <row r="54" spans="1:109" x14ac:dyDescent="0.15">
      <c r="A54" s="1294"/>
      <c r="B54" s="1286"/>
      <c r="G54" s="1312"/>
      <c r="H54" s="1312"/>
      <c r="I54" s="1305"/>
      <c r="J54" s="1305"/>
      <c r="K54" s="1314"/>
      <c r="L54" s="1314"/>
      <c r="M54" s="1314"/>
      <c r="N54" s="1314"/>
      <c r="AM54" s="1304"/>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x14ac:dyDescent="0.15">
      <c r="A55" s="1294"/>
      <c r="B55" s="1286"/>
      <c r="G55" s="1305"/>
      <c r="H55" s="1305"/>
      <c r="I55" s="1305"/>
      <c r="J55" s="1305"/>
      <c r="K55" s="1314"/>
      <c r="L55" s="1314"/>
      <c r="M55" s="1314"/>
      <c r="N55" s="1314"/>
      <c r="AN55" s="1311" t="s">
        <v>603</v>
      </c>
      <c r="AO55" s="1311"/>
      <c r="AP55" s="1311"/>
      <c r="AQ55" s="1311"/>
      <c r="AR55" s="1311"/>
      <c r="AS55" s="1311"/>
      <c r="AT55" s="1311"/>
      <c r="AU55" s="1311"/>
      <c r="AV55" s="1311"/>
      <c r="AW55" s="1311"/>
      <c r="AX55" s="1311"/>
      <c r="AY55" s="1311"/>
      <c r="AZ55" s="1311"/>
      <c r="BA55" s="1311"/>
      <c r="BB55" s="1315" t="s">
        <v>601</v>
      </c>
      <c r="BC55" s="1315"/>
      <c r="BD55" s="1315"/>
      <c r="BE55" s="1315"/>
      <c r="BF55" s="1315"/>
      <c r="BG55" s="1315"/>
      <c r="BH55" s="1315"/>
      <c r="BI55" s="1315"/>
      <c r="BJ55" s="1315"/>
      <c r="BK55" s="1315"/>
      <c r="BL55" s="1315"/>
      <c r="BM55" s="1315"/>
      <c r="BN55" s="1315"/>
      <c r="BO55" s="1315"/>
      <c r="BP55" s="1316">
        <v>41.4</v>
      </c>
      <c r="BQ55" s="1316"/>
      <c r="BR55" s="1316"/>
      <c r="BS55" s="1316"/>
      <c r="BT55" s="1316"/>
      <c r="BU55" s="1316"/>
      <c r="BV55" s="1316"/>
      <c r="BW55" s="1316"/>
      <c r="BX55" s="1316">
        <v>38.9</v>
      </c>
      <c r="BY55" s="1316"/>
      <c r="BZ55" s="1316"/>
      <c r="CA55" s="1316"/>
      <c r="CB55" s="1316"/>
      <c r="CC55" s="1316"/>
      <c r="CD55" s="1316"/>
      <c r="CE55" s="1316"/>
      <c r="CF55" s="1316">
        <v>37.6</v>
      </c>
      <c r="CG55" s="1316"/>
      <c r="CH55" s="1316"/>
      <c r="CI55" s="1316"/>
      <c r="CJ55" s="1316"/>
      <c r="CK55" s="1316"/>
      <c r="CL55" s="1316"/>
      <c r="CM55" s="1316"/>
      <c r="CN55" s="1316">
        <v>34</v>
      </c>
      <c r="CO55" s="1316"/>
      <c r="CP55" s="1316"/>
      <c r="CQ55" s="1316"/>
      <c r="CR55" s="1316"/>
      <c r="CS55" s="1316"/>
      <c r="CT55" s="1316"/>
      <c r="CU55" s="1316"/>
      <c r="CV55" s="1316">
        <v>33.9</v>
      </c>
      <c r="CW55" s="1316"/>
      <c r="CX55" s="1316"/>
      <c r="CY55" s="1316"/>
      <c r="CZ55" s="1316"/>
      <c r="DA55" s="1316"/>
      <c r="DB55" s="1316"/>
      <c r="DC55" s="1316"/>
    </row>
    <row r="56" spans="1:109" x14ac:dyDescent="0.15">
      <c r="A56" s="1294"/>
      <c r="B56" s="1286"/>
      <c r="G56" s="1305"/>
      <c r="H56" s="1305"/>
      <c r="I56" s="1305"/>
      <c r="J56" s="1305"/>
      <c r="K56" s="1314"/>
      <c r="L56" s="1314"/>
      <c r="M56" s="1314"/>
      <c r="N56" s="1314"/>
      <c r="AN56" s="1311"/>
      <c r="AO56" s="1311"/>
      <c r="AP56" s="1311"/>
      <c r="AQ56" s="1311"/>
      <c r="AR56" s="1311"/>
      <c r="AS56" s="1311"/>
      <c r="AT56" s="1311"/>
      <c r="AU56" s="1311"/>
      <c r="AV56" s="1311"/>
      <c r="AW56" s="1311"/>
      <c r="AX56" s="1311"/>
      <c r="AY56" s="1311"/>
      <c r="AZ56" s="1311"/>
      <c r="BA56" s="1311"/>
      <c r="BB56" s="1315"/>
      <c r="BC56" s="1315"/>
      <c r="BD56" s="1315"/>
      <c r="BE56" s="1315"/>
      <c r="BF56" s="1315"/>
      <c r="BG56" s="1315"/>
      <c r="BH56" s="1315"/>
      <c r="BI56" s="1315"/>
      <c r="BJ56" s="1315"/>
      <c r="BK56" s="1315"/>
      <c r="BL56" s="1315"/>
      <c r="BM56" s="1315"/>
      <c r="BN56" s="1315"/>
      <c r="BO56" s="1315"/>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1294" customFormat="1" x14ac:dyDescent="0.15">
      <c r="B57" s="1317"/>
      <c r="G57" s="1305"/>
      <c r="H57" s="1305"/>
      <c r="I57" s="1318"/>
      <c r="J57" s="1318"/>
      <c r="K57" s="1314"/>
      <c r="L57" s="1314"/>
      <c r="M57" s="1314"/>
      <c r="N57" s="1314"/>
      <c r="AM57" s="1279"/>
      <c r="AN57" s="1311"/>
      <c r="AO57" s="1311"/>
      <c r="AP57" s="1311"/>
      <c r="AQ57" s="1311"/>
      <c r="AR57" s="1311"/>
      <c r="AS57" s="1311"/>
      <c r="AT57" s="1311"/>
      <c r="AU57" s="1311"/>
      <c r="AV57" s="1311"/>
      <c r="AW57" s="1311"/>
      <c r="AX57" s="1311"/>
      <c r="AY57" s="1311"/>
      <c r="AZ57" s="1311"/>
      <c r="BA57" s="1311"/>
      <c r="BB57" s="1315" t="s">
        <v>602</v>
      </c>
      <c r="BC57" s="1315"/>
      <c r="BD57" s="1315"/>
      <c r="BE57" s="1315"/>
      <c r="BF57" s="1315"/>
      <c r="BG57" s="1315"/>
      <c r="BH57" s="1315"/>
      <c r="BI57" s="1315"/>
      <c r="BJ57" s="1315"/>
      <c r="BK57" s="1315"/>
      <c r="BL57" s="1315"/>
      <c r="BM57" s="1315"/>
      <c r="BN57" s="1315"/>
      <c r="BO57" s="1315"/>
      <c r="BP57" s="1316">
        <v>60.2</v>
      </c>
      <c r="BQ57" s="1316"/>
      <c r="BR57" s="1316"/>
      <c r="BS57" s="1316"/>
      <c r="BT57" s="1316"/>
      <c r="BU57" s="1316"/>
      <c r="BV57" s="1316"/>
      <c r="BW57" s="1316"/>
      <c r="BX57" s="1316">
        <v>59.3</v>
      </c>
      <c r="BY57" s="1316"/>
      <c r="BZ57" s="1316"/>
      <c r="CA57" s="1316"/>
      <c r="CB57" s="1316"/>
      <c r="CC57" s="1316"/>
      <c r="CD57" s="1316"/>
      <c r="CE57" s="1316"/>
      <c r="CF57" s="1316">
        <v>60</v>
      </c>
      <c r="CG57" s="1316"/>
      <c r="CH57" s="1316"/>
      <c r="CI57" s="1316"/>
      <c r="CJ57" s="1316"/>
      <c r="CK57" s="1316"/>
      <c r="CL57" s="1316"/>
      <c r="CM57" s="1316"/>
      <c r="CN57" s="1316">
        <v>61.1</v>
      </c>
      <c r="CO57" s="1316"/>
      <c r="CP57" s="1316"/>
      <c r="CQ57" s="1316"/>
      <c r="CR57" s="1316"/>
      <c r="CS57" s="1316"/>
      <c r="CT57" s="1316"/>
      <c r="CU57" s="1316"/>
      <c r="CV57" s="1316">
        <v>61.7</v>
      </c>
      <c r="CW57" s="1316"/>
      <c r="CX57" s="1316"/>
      <c r="CY57" s="1316"/>
      <c r="CZ57" s="1316"/>
      <c r="DA57" s="1316"/>
      <c r="DB57" s="1316"/>
      <c r="DC57" s="1316"/>
      <c r="DD57" s="1319"/>
      <c r="DE57" s="1317"/>
    </row>
    <row r="58" spans="1:109" s="1294" customFormat="1" x14ac:dyDescent="0.15">
      <c r="A58" s="1279"/>
      <c r="B58" s="1317"/>
      <c r="G58" s="1305"/>
      <c r="H58" s="1305"/>
      <c r="I58" s="1318"/>
      <c r="J58" s="1318"/>
      <c r="K58" s="1314"/>
      <c r="L58" s="1314"/>
      <c r="M58" s="1314"/>
      <c r="N58" s="1314"/>
      <c r="AM58" s="1279"/>
      <c r="AN58" s="1311"/>
      <c r="AO58" s="1311"/>
      <c r="AP58" s="1311"/>
      <c r="AQ58" s="1311"/>
      <c r="AR58" s="1311"/>
      <c r="AS58" s="1311"/>
      <c r="AT58" s="1311"/>
      <c r="AU58" s="1311"/>
      <c r="AV58" s="1311"/>
      <c r="AW58" s="1311"/>
      <c r="AX58" s="1311"/>
      <c r="AY58" s="1311"/>
      <c r="AZ58" s="1311"/>
      <c r="BA58" s="1311"/>
      <c r="BB58" s="1315"/>
      <c r="BC58" s="1315"/>
      <c r="BD58" s="1315"/>
      <c r="BE58" s="1315"/>
      <c r="BF58" s="1315"/>
      <c r="BG58" s="1315"/>
      <c r="BH58" s="1315"/>
      <c r="BI58" s="1315"/>
      <c r="BJ58" s="1315"/>
      <c r="BK58" s="1315"/>
      <c r="BL58" s="1315"/>
      <c r="BM58" s="1315"/>
      <c r="BN58" s="1315"/>
      <c r="BO58" s="1315"/>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1319"/>
      <c r="DE58" s="1317"/>
    </row>
    <row r="59" spans="1:109" s="1294" customFormat="1" x14ac:dyDescent="0.15">
      <c r="A59" s="1279"/>
      <c r="B59" s="1317"/>
      <c r="K59" s="1320"/>
      <c r="L59" s="1320"/>
      <c r="M59" s="1320"/>
      <c r="N59" s="1320"/>
      <c r="AQ59" s="1320"/>
      <c r="AR59" s="1320"/>
      <c r="AS59" s="1320"/>
      <c r="AT59" s="1320"/>
      <c r="BC59" s="1320"/>
      <c r="BD59" s="1320"/>
      <c r="BE59" s="1320"/>
      <c r="BF59" s="1320"/>
      <c r="BO59" s="1320"/>
      <c r="BP59" s="1320"/>
      <c r="BQ59" s="1320"/>
      <c r="BR59" s="1320"/>
      <c r="CA59" s="1320"/>
      <c r="CB59" s="1320"/>
      <c r="CC59" s="1320"/>
      <c r="CD59" s="1320"/>
      <c r="CM59" s="1320"/>
      <c r="CN59" s="1320"/>
      <c r="CO59" s="1320"/>
      <c r="CP59" s="1320"/>
      <c r="CY59" s="1320"/>
      <c r="CZ59" s="1320"/>
      <c r="DA59" s="1320"/>
      <c r="DB59" s="1320"/>
      <c r="DC59" s="1320"/>
      <c r="DD59" s="1319"/>
      <c r="DE59" s="1317"/>
    </row>
    <row r="60" spans="1:109" s="1294" customFormat="1" x14ac:dyDescent="0.15">
      <c r="A60" s="1279"/>
      <c r="B60" s="1317"/>
      <c r="K60" s="1320"/>
      <c r="L60" s="1320"/>
      <c r="M60" s="1320"/>
      <c r="N60" s="1320"/>
      <c r="AQ60" s="1320"/>
      <c r="AR60" s="1320"/>
      <c r="AS60" s="1320"/>
      <c r="AT60" s="1320"/>
      <c r="BC60" s="1320"/>
      <c r="BD60" s="1320"/>
      <c r="BE60" s="1320"/>
      <c r="BF60" s="1320"/>
      <c r="BO60" s="1320"/>
      <c r="BP60" s="1320"/>
      <c r="BQ60" s="1320"/>
      <c r="BR60" s="1320"/>
      <c r="CA60" s="1320"/>
      <c r="CB60" s="1320"/>
      <c r="CC60" s="1320"/>
      <c r="CD60" s="1320"/>
      <c r="CM60" s="1320"/>
      <c r="CN60" s="1320"/>
      <c r="CO60" s="1320"/>
      <c r="CP60" s="1320"/>
      <c r="CY60" s="1320"/>
      <c r="CZ60" s="1320"/>
      <c r="DA60" s="1320"/>
      <c r="DB60" s="1320"/>
      <c r="DC60" s="1320"/>
      <c r="DD60" s="1319"/>
      <c r="DE60" s="1317"/>
    </row>
    <row r="61" spans="1:109" s="1294" customFormat="1" x14ac:dyDescent="0.15">
      <c r="A61" s="1279"/>
      <c r="B61" s="1321"/>
      <c r="C61" s="1322"/>
      <c r="D61" s="1322"/>
      <c r="E61" s="1322"/>
      <c r="F61" s="1322"/>
      <c r="G61" s="1322"/>
      <c r="H61" s="1322"/>
      <c r="I61" s="1322"/>
      <c r="J61" s="1322"/>
      <c r="K61" s="1322"/>
      <c r="L61" s="1322"/>
      <c r="M61" s="1323"/>
      <c r="N61" s="1323"/>
      <c r="O61" s="1322"/>
      <c r="P61" s="1322"/>
      <c r="Q61" s="1322"/>
      <c r="R61" s="1322"/>
      <c r="S61" s="1322"/>
      <c r="T61" s="1322"/>
      <c r="U61" s="1322"/>
      <c r="V61" s="1322"/>
      <c r="W61" s="1322"/>
      <c r="X61" s="1322"/>
      <c r="Y61" s="1322"/>
      <c r="Z61" s="1322"/>
      <c r="AA61" s="1322"/>
      <c r="AB61" s="1322"/>
      <c r="AC61" s="1322"/>
      <c r="AD61" s="1322"/>
      <c r="AE61" s="1322"/>
      <c r="AF61" s="1322"/>
      <c r="AG61" s="1322"/>
      <c r="AH61" s="1322"/>
      <c r="AI61" s="1322"/>
      <c r="AJ61" s="1322"/>
      <c r="AK61" s="1322"/>
      <c r="AL61" s="1322"/>
      <c r="AM61" s="1322"/>
      <c r="AN61" s="1322"/>
      <c r="AO61" s="1322"/>
      <c r="AP61" s="1322"/>
      <c r="AQ61" s="1322"/>
      <c r="AR61" s="1322"/>
      <c r="AS61" s="1323"/>
      <c r="AT61" s="1323"/>
      <c r="AU61" s="1322"/>
      <c r="AV61" s="1322"/>
      <c r="AW61" s="1322"/>
      <c r="AX61" s="1322"/>
      <c r="AY61" s="1322"/>
      <c r="AZ61" s="1322"/>
      <c r="BA61" s="1322"/>
      <c r="BB61" s="1322"/>
      <c r="BC61" s="1322"/>
      <c r="BD61" s="1322"/>
      <c r="BE61" s="1323"/>
      <c r="BF61" s="1323"/>
      <c r="BG61" s="1322"/>
      <c r="BH61" s="1322"/>
      <c r="BI61" s="1322"/>
      <c r="BJ61" s="1322"/>
      <c r="BK61" s="1322"/>
      <c r="BL61" s="1322"/>
      <c r="BM61" s="1322"/>
      <c r="BN61" s="1322"/>
      <c r="BO61" s="1322"/>
      <c r="BP61" s="1322"/>
      <c r="BQ61" s="1323"/>
      <c r="BR61" s="1323"/>
      <c r="BS61" s="1322"/>
      <c r="BT61" s="1322"/>
      <c r="BU61" s="1322"/>
      <c r="BV61" s="1322"/>
      <c r="BW61" s="1322"/>
      <c r="BX61" s="1322"/>
      <c r="BY61" s="1322"/>
      <c r="BZ61" s="1322"/>
      <c r="CA61" s="1322"/>
      <c r="CB61" s="1322"/>
      <c r="CC61" s="1323"/>
      <c r="CD61" s="1323"/>
      <c r="CE61" s="1322"/>
      <c r="CF61" s="1322"/>
      <c r="CG61" s="1322"/>
      <c r="CH61" s="1322"/>
      <c r="CI61" s="1322"/>
      <c r="CJ61" s="1322"/>
      <c r="CK61" s="1322"/>
      <c r="CL61" s="1322"/>
      <c r="CM61" s="1322"/>
      <c r="CN61" s="1322"/>
      <c r="CO61" s="1323"/>
      <c r="CP61" s="1323"/>
      <c r="CQ61" s="1322"/>
      <c r="CR61" s="1322"/>
      <c r="CS61" s="1322"/>
      <c r="CT61" s="1322"/>
      <c r="CU61" s="1322"/>
      <c r="CV61" s="1322"/>
      <c r="CW61" s="1322"/>
      <c r="CX61" s="1322"/>
      <c r="CY61" s="1322"/>
      <c r="CZ61" s="1322"/>
      <c r="DA61" s="1323"/>
      <c r="DB61" s="1323"/>
      <c r="DC61" s="1323"/>
      <c r="DD61" s="1324"/>
      <c r="DE61" s="1317"/>
    </row>
    <row r="62" spans="1:109" x14ac:dyDescent="0.15">
      <c r="B62" s="1291"/>
      <c r="C62" s="1291"/>
      <c r="D62" s="1291"/>
      <c r="E62" s="1291"/>
      <c r="F62" s="1291"/>
      <c r="G62" s="1291"/>
      <c r="H62" s="1291"/>
      <c r="I62" s="1291"/>
      <c r="J62" s="1291"/>
      <c r="K62" s="1291"/>
      <c r="L62" s="1291"/>
      <c r="M62" s="1291"/>
      <c r="N62" s="1291"/>
      <c r="O62" s="1291"/>
      <c r="P62" s="1291"/>
      <c r="Q62" s="1291"/>
      <c r="R62" s="1291"/>
      <c r="S62" s="1291"/>
      <c r="T62" s="1291"/>
      <c r="U62" s="1291"/>
      <c r="V62" s="1291"/>
      <c r="W62" s="1291"/>
      <c r="X62" s="1291"/>
      <c r="Y62" s="1291"/>
      <c r="Z62" s="1291"/>
      <c r="AA62" s="1291"/>
      <c r="AB62" s="1291"/>
      <c r="AC62" s="1291"/>
      <c r="AD62" s="1291"/>
      <c r="AE62" s="1291"/>
      <c r="AF62" s="1291"/>
      <c r="AG62" s="1291"/>
      <c r="AH62" s="1291"/>
      <c r="AI62" s="1291"/>
      <c r="AJ62" s="1291"/>
      <c r="AK62" s="1291"/>
      <c r="AL62" s="1291"/>
      <c r="AM62" s="1291"/>
      <c r="AN62" s="1291"/>
      <c r="AO62" s="1291"/>
      <c r="AP62" s="1291"/>
      <c r="AQ62" s="1291"/>
      <c r="AR62" s="1291"/>
      <c r="AS62" s="1291"/>
      <c r="AT62" s="1291"/>
      <c r="AU62" s="1291"/>
      <c r="AV62" s="1291"/>
      <c r="AW62" s="1291"/>
      <c r="AX62" s="1291"/>
      <c r="AY62" s="1291"/>
      <c r="AZ62" s="1291"/>
      <c r="BA62" s="1291"/>
      <c r="BB62" s="1291"/>
      <c r="BC62" s="1291"/>
      <c r="BD62" s="1291"/>
      <c r="BE62" s="1291"/>
      <c r="BF62" s="1291"/>
      <c r="BG62" s="1291"/>
      <c r="BH62" s="1291"/>
      <c r="BI62" s="1291"/>
      <c r="BJ62" s="1291"/>
      <c r="BK62" s="1291"/>
      <c r="BL62" s="1291"/>
      <c r="BM62" s="1291"/>
      <c r="BN62" s="1291"/>
      <c r="BO62" s="1291"/>
      <c r="BP62" s="1291"/>
      <c r="BQ62" s="1291"/>
      <c r="BR62" s="1291"/>
      <c r="BS62" s="1291"/>
      <c r="BT62" s="1291"/>
      <c r="BU62" s="1291"/>
      <c r="BV62" s="1291"/>
      <c r="BW62" s="1291"/>
      <c r="BX62" s="1291"/>
      <c r="BY62" s="1291"/>
      <c r="BZ62" s="1291"/>
      <c r="CA62" s="1291"/>
      <c r="CB62" s="1291"/>
      <c r="CC62" s="1291"/>
      <c r="CD62" s="1291"/>
      <c r="CE62" s="1291"/>
      <c r="CF62" s="1291"/>
      <c r="CG62" s="1291"/>
      <c r="CH62" s="1291"/>
      <c r="CI62" s="1291"/>
      <c r="CJ62" s="1291"/>
      <c r="CK62" s="1291"/>
      <c r="CL62" s="1291"/>
      <c r="CM62" s="1291"/>
      <c r="CN62" s="1291"/>
      <c r="CO62" s="1291"/>
      <c r="CP62" s="1291"/>
      <c r="CQ62" s="1291"/>
      <c r="CR62" s="1291"/>
      <c r="CS62" s="1291"/>
      <c r="CT62" s="1291"/>
      <c r="CU62" s="1291"/>
      <c r="CV62" s="1291"/>
      <c r="CW62" s="1291"/>
      <c r="CX62" s="1291"/>
      <c r="CY62" s="1291"/>
      <c r="CZ62" s="1291"/>
      <c r="DA62" s="1291"/>
      <c r="DB62" s="1291"/>
      <c r="DC62" s="1291"/>
      <c r="DD62" s="1291"/>
      <c r="DE62" s="1279"/>
    </row>
    <row r="63" spans="1:109" ht="17.25" x14ac:dyDescent="0.15">
      <c r="B63" s="1325" t="s">
        <v>604</v>
      </c>
    </row>
    <row r="64" spans="1:109" x14ac:dyDescent="0.15">
      <c r="B64" s="1286"/>
      <c r="G64" s="1293"/>
      <c r="I64" s="1326"/>
      <c r="J64" s="1326"/>
      <c r="K64" s="1326"/>
      <c r="L64" s="1326"/>
      <c r="M64" s="1326"/>
      <c r="N64" s="1327"/>
      <c r="AM64" s="1293"/>
      <c r="AN64" s="1293" t="s">
        <v>597</v>
      </c>
      <c r="AP64" s="1294"/>
      <c r="AQ64" s="1294"/>
      <c r="AR64" s="1294"/>
      <c r="AY64" s="1293"/>
      <c r="BA64" s="1294"/>
      <c r="BB64" s="1294"/>
      <c r="BC64" s="1294"/>
      <c r="BK64" s="1293"/>
      <c r="BM64" s="1294"/>
      <c r="BN64" s="1294"/>
      <c r="BO64" s="1294"/>
      <c r="BW64" s="1293"/>
      <c r="BY64" s="1294"/>
      <c r="BZ64" s="1294"/>
      <c r="CA64" s="1294"/>
      <c r="CI64" s="1293"/>
      <c r="CK64" s="1294"/>
      <c r="CL64" s="1294"/>
      <c r="CM64" s="1294"/>
      <c r="CU64" s="1293"/>
      <c r="CW64" s="1294"/>
      <c r="CX64" s="1294"/>
      <c r="CY64" s="1294"/>
    </row>
    <row r="65" spans="2:107" x14ac:dyDescent="0.15">
      <c r="B65" s="1286"/>
      <c r="AN65" s="1295" t="s">
        <v>605</v>
      </c>
      <c r="AO65" s="1296"/>
      <c r="AP65" s="1296"/>
      <c r="AQ65" s="1296"/>
      <c r="AR65" s="1296"/>
      <c r="AS65" s="1296"/>
      <c r="AT65" s="1296"/>
      <c r="AU65" s="1296"/>
      <c r="AV65" s="1296"/>
      <c r="AW65" s="1296"/>
      <c r="AX65" s="1296"/>
      <c r="AY65" s="1296"/>
      <c r="AZ65" s="1296"/>
      <c r="BA65" s="1296"/>
      <c r="BB65" s="1296"/>
      <c r="BC65" s="1296"/>
      <c r="BD65" s="1296"/>
      <c r="BE65" s="1296"/>
      <c r="BF65" s="1296"/>
      <c r="BG65" s="1296"/>
      <c r="BH65" s="1296"/>
      <c r="BI65" s="1296"/>
      <c r="BJ65" s="1296"/>
      <c r="BK65" s="1296"/>
      <c r="BL65" s="1296"/>
      <c r="BM65" s="1296"/>
      <c r="BN65" s="1296"/>
      <c r="BO65" s="1296"/>
      <c r="BP65" s="1296"/>
      <c r="BQ65" s="1296"/>
      <c r="BR65" s="1296"/>
      <c r="BS65" s="1296"/>
      <c r="BT65" s="1296"/>
      <c r="BU65" s="1296"/>
      <c r="BV65" s="1296"/>
      <c r="BW65" s="1296"/>
      <c r="BX65" s="1296"/>
      <c r="BY65" s="1296"/>
      <c r="BZ65" s="1296"/>
      <c r="CA65" s="1296"/>
      <c r="CB65" s="1296"/>
      <c r="CC65" s="1296"/>
      <c r="CD65" s="1296"/>
      <c r="CE65" s="1296"/>
      <c r="CF65" s="1296"/>
      <c r="CG65" s="1296"/>
      <c r="CH65" s="1296"/>
      <c r="CI65" s="1296"/>
      <c r="CJ65" s="1296"/>
      <c r="CK65" s="1296"/>
      <c r="CL65" s="1296"/>
      <c r="CM65" s="1296"/>
      <c r="CN65" s="1296"/>
      <c r="CO65" s="1296"/>
      <c r="CP65" s="1296"/>
      <c r="CQ65" s="1296"/>
      <c r="CR65" s="1296"/>
      <c r="CS65" s="1296"/>
      <c r="CT65" s="1296"/>
      <c r="CU65" s="1296"/>
      <c r="CV65" s="1296"/>
      <c r="CW65" s="1296"/>
      <c r="CX65" s="1296"/>
      <c r="CY65" s="1296"/>
      <c r="CZ65" s="1296"/>
      <c r="DA65" s="1296"/>
      <c r="DB65" s="1296"/>
      <c r="DC65" s="1297"/>
    </row>
    <row r="66" spans="2:107" x14ac:dyDescent="0.15">
      <c r="B66" s="1286"/>
      <c r="AN66" s="1298"/>
      <c r="AO66" s="1299"/>
      <c r="AP66" s="1299"/>
      <c r="AQ66" s="1299"/>
      <c r="AR66" s="1299"/>
      <c r="AS66" s="1299"/>
      <c r="AT66" s="1299"/>
      <c r="AU66" s="1299"/>
      <c r="AV66" s="1299"/>
      <c r="AW66" s="1299"/>
      <c r="AX66" s="1299"/>
      <c r="AY66" s="1299"/>
      <c r="AZ66" s="1299"/>
      <c r="BA66" s="1299"/>
      <c r="BB66" s="1299"/>
      <c r="BC66" s="1299"/>
      <c r="BD66" s="1299"/>
      <c r="BE66" s="1299"/>
      <c r="BF66" s="1299"/>
      <c r="BG66" s="1299"/>
      <c r="BH66" s="1299"/>
      <c r="BI66" s="1299"/>
      <c r="BJ66" s="1299"/>
      <c r="BK66" s="1299"/>
      <c r="BL66" s="1299"/>
      <c r="BM66" s="1299"/>
      <c r="BN66" s="1299"/>
      <c r="BO66" s="1299"/>
      <c r="BP66" s="1299"/>
      <c r="BQ66" s="1299"/>
      <c r="BR66" s="1299"/>
      <c r="BS66" s="1299"/>
      <c r="BT66" s="1299"/>
      <c r="BU66" s="1299"/>
      <c r="BV66" s="1299"/>
      <c r="BW66" s="1299"/>
      <c r="BX66" s="1299"/>
      <c r="BY66" s="1299"/>
      <c r="BZ66" s="1299"/>
      <c r="CA66" s="1299"/>
      <c r="CB66" s="1299"/>
      <c r="CC66" s="1299"/>
      <c r="CD66" s="1299"/>
      <c r="CE66" s="1299"/>
      <c r="CF66" s="1299"/>
      <c r="CG66" s="1299"/>
      <c r="CH66" s="1299"/>
      <c r="CI66" s="1299"/>
      <c r="CJ66" s="1299"/>
      <c r="CK66" s="1299"/>
      <c r="CL66" s="1299"/>
      <c r="CM66" s="1299"/>
      <c r="CN66" s="1299"/>
      <c r="CO66" s="1299"/>
      <c r="CP66" s="1299"/>
      <c r="CQ66" s="1299"/>
      <c r="CR66" s="1299"/>
      <c r="CS66" s="1299"/>
      <c r="CT66" s="1299"/>
      <c r="CU66" s="1299"/>
      <c r="CV66" s="1299"/>
      <c r="CW66" s="1299"/>
      <c r="CX66" s="1299"/>
      <c r="CY66" s="1299"/>
      <c r="CZ66" s="1299"/>
      <c r="DA66" s="1299"/>
      <c r="DB66" s="1299"/>
      <c r="DC66" s="1300"/>
    </row>
    <row r="67" spans="2:107" x14ac:dyDescent="0.15">
      <c r="B67" s="1286"/>
      <c r="AN67" s="1298"/>
      <c r="AO67" s="1299"/>
      <c r="AP67" s="1299"/>
      <c r="AQ67" s="1299"/>
      <c r="AR67" s="1299"/>
      <c r="AS67" s="1299"/>
      <c r="AT67" s="1299"/>
      <c r="AU67" s="1299"/>
      <c r="AV67" s="1299"/>
      <c r="AW67" s="1299"/>
      <c r="AX67" s="1299"/>
      <c r="AY67" s="1299"/>
      <c r="AZ67" s="1299"/>
      <c r="BA67" s="1299"/>
      <c r="BB67" s="1299"/>
      <c r="BC67" s="1299"/>
      <c r="BD67" s="1299"/>
      <c r="BE67" s="1299"/>
      <c r="BF67" s="1299"/>
      <c r="BG67" s="1299"/>
      <c r="BH67" s="1299"/>
      <c r="BI67" s="1299"/>
      <c r="BJ67" s="1299"/>
      <c r="BK67" s="1299"/>
      <c r="BL67" s="1299"/>
      <c r="BM67" s="1299"/>
      <c r="BN67" s="1299"/>
      <c r="BO67" s="1299"/>
      <c r="BP67" s="1299"/>
      <c r="BQ67" s="1299"/>
      <c r="BR67" s="1299"/>
      <c r="BS67" s="1299"/>
      <c r="BT67" s="1299"/>
      <c r="BU67" s="1299"/>
      <c r="BV67" s="1299"/>
      <c r="BW67" s="1299"/>
      <c r="BX67" s="1299"/>
      <c r="BY67" s="1299"/>
      <c r="BZ67" s="1299"/>
      <c r="CA67" s="1299"/>
      <c r="CB67" s="1299"/>
      <c r="CC67" s="1299"/>
      <c r="CD67" s="1299"/>
      <c r="CE67" s="1299"/>
      <c r="CF67" s="1299"/>
      <c r="CG67" s="1299"/>
      <c r="CH67" s="1299"/>
      <c r="CI67" s="1299"/>
      <c r="CJ67" s="1299"/>
      <c r="CK67" s="1299"/>
      <c r="CL67" s="1299"/>
      <c r="CM67" s="1299"/>
      <c r="CN67" s="1299"/>
      <c r="CO67" s="1299"/>
      <c r="CP67" s="1299"/>
      <c r="CQ67" s="1299"/>
      <c r="CR67" s="1299"/>
      <c r="CS67" s="1299"/>
      <c r="CT67" s="1299"/>
      <c r="CU67" s="1299"/>
      <c r="CV67" s="1299"/>
      <c r="CW67" s="1299"/>
      <c r="CX67" s="1299"/>
      <c r="CY67" s="1299"/>
      <c r="CZ67" s="1299"/>
      <c r="DA67" s="1299"/>
      <c r="DB67" s="1299"/>
      <c r="DC67" s="1300"/>
    </row>
    <row r="68" spans="2:107" x14ac:dyDescent="0.15">
      <c r="B68" s="1286"/>
      <c r="AN68" s="1298"/>
      <c r="AO68" s="1299"/>
      <c r="AP68" s="1299"/>
      <c r="AQ68" s="1299"/>
      <c r="AR68" s="1299"/>
      <c r="AS68" s="1299"/>
      <c r="AT68" s="1299"/>
      <c r="AU68" s="1299"/>
      <c r="AV68" s="1299"/>
      <c r="AW68" s="1299"/>
      <c r="AX68" s="1299"/>
      <c r="AY68" s="1299"/>
      <c r="AZ68" s="1299"/>
      <c r="BA68" s="1299"/>
      <c r="BB68" s="1299"/>
      <c r="BC68" s="1299"/>
      <c r="BD68" s="1299"/>
      <c r="BE68" s="1299"/>
      <c r="BF68" s="1299"/>
      <c r="BG68" s="1299"/>
      <c r="BH68" s="1299"/>
      <c r="BI68" s="1299"/>
      <c r="BJ68" s="1299"/>
      <c r="BK68" s="1299"/>
      <c r="BL68" s="1299"/>
      <c r="BM68" s="1299"/>
      <c r="BN68" s="1299"/>
      <c r="BO68" s="1299"/>
      <c r="BP68" s="1299"/>
      <c r="BQ68" s="1299"/>
      <c r="BR68" s="1299"/>
      <c r="BS68" s="1299"/>
      <c r="BT68" s="1299"/>
      <c r="BU68" s="1299"/>
      <c r="BV68" s="1299"/>
      <c r="BW68" s="1299"/>
      <c r="BX68" s="1299"/>
      <c r="BY68" s="1299"/>
      <c r="BZ68" s="1299"/>
      <c r="CA68" s="1299"/>
      <c r="CB68" s="1299"/>
      <c r="CC68" s="1299"/>
      <c r="CD68" s="1299"/>
      <c r="CE68" s="1299"/>
      <c r="CF68" s="1299"/>
      <c r="CG68" s="1299"/>
      <c r="CH68" s="1299"/>
      <c r="CI68" s="1299"/>
      <c r="CJ68" s="1299"/>
      <c r="CK68" s="1299"/>
      <c r="CL68" s="1299"/>
      <c r="CM68" s="1299"/>
      <c r="CN68" s="1299"/>
      <c r="CO68" s="1299"/>
      <c r="CP68" s="1299"/>
      <c r="CQ68" s="1299"/>
      <c r="CR68" s="1299"/>
      <c r="CS68" s="1299"/>
      <c r="CT68" s="1299"/>
      <c r="CU68" s="1299"/>
      <c r="CV68" s="1299"/>
      <c r="CW68" s="1299"/>
      <c r="CX68" s="1299"/>
      <c r="CY68" s="1299"/>
      <c r="CZ68" s="1299"/>
      <c r="DA68" s="1299"/>
      <c r="DB68" s="1299"/>
      <c r="DC68" s="1300"/>
    </row>
    <row r="69" spans="2:107" x14ac:dyDescent="0.15">
      <c r="B69" s="1286"/>
      <c r="AN69" s="1301"/>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3"/>
    </row>
    <row r="70" spans="2:107" x14ac:dyDescent="0.15">
      <c r="B70" s="1286"/>
      <c r="H70" s="1328"/>
      <c r="I70" s="1328"/>
      <c r="J70" s="1329"/>
      <c r="K70" s="1329"/>
      <c r="L70" s="1330"/>
      <c r="M70" s="1329"/>
      <c r="N70" s="1330"/>
      <c r="AN70" s="1304"/>
      <c r="AO70" s="1304"/>
      <c r="AP70" s="1304"/>
      <c r="AZ70" s="1304"/>
      <c r="BA70" s="1304"/>
      <c r="BB70" s="1304"/>
      <c r="BL70" s="1304"/>
      <c r="BM70" s="1304"/>
      <c r="BN70" s="1304"/>
      <c r="BX70" s="1304"/>
      <c r="BY70" s="1304"/>
      <c r="BZ70" s="1304"/>
      <c r="CJ70" s="1304"/>
      <c r="CK70" s="1304"/>
      <c r="CL70" s="1304"/>
      <c r="CV70" s="1304"/>
      <c r="CW70" s="1304"/>
      <c r="CX70" s="1304"/>
    </row>
    <row r="71" spans="2:107" x14ac:dyDescent="0.15">
      <c r="B71" s="1286"/>
      <c r="G71" s="1331"/>
      <c r="I71" s="1332"/>
      <c r="J71" s="1329"/>
      <c r="K71" s="1329"/>
      <c r="L71" s="1330"/>
      <c r="M71" s="1329"/>
      <c r="N71" s="1330"/>
      <c r="AM71" s="1331"/>
      <c r="AN71" s="1279" t="s">
        <v>599</v>
      </c>
    </row>
    <row r="72" spans="2:107" x14ac:dyDescent="0.15">
      <c r="B72" s="1286"/>
      <c r="G72" s="1305"/>
      <c r="H72" s="1305"/>
      <c r="I72" s="1305"/>
      <c r="J72" s="1305"/>
      <c r="K72" s="1306"/>
      <c r="L72" s="1306"/>
      <c r="M72" s="1307"/>
      <c r="N72" s="1307"/>
      <c r="AN72" s="1308"/>
      <c r="AO72" s="1309"/>
      <c r="AP72" s="1309"/>
      <c r="AQ72" s="1309"/>
      <c r="AR72" s="1309"/>
      <c r="AS72" s="1309"/>
      <c r="AT72" s="1309"/>
      <c r="AU72" s="1309"/>
      <c r="AV72" s="1309"/>
      <c r="AW72" s="1309"/>
      <c r="AX72" s="1309"/>
      <c r="AY72" s="1309"/>
      <c r="AZ72" s="1309"/>
      <c r="BA72" s="1309"/>
      <c r="BB72" s="1309"/>
      <c r="BC72" s="1309"/>
      <c r="BD72" s="1309"/>
      <c r="BE72" s="1309"/>
      <c r="BF72" s="1309"/>
      <c r="BG72" s="1309"/>
      <c r="BH72" s="1309"/>
      <c r="BI72" s="1309"/>
      <c r="BJ72" s="1309"/>
      <c r="BK72" s="1309"/>
      <c r="BL72" s="1309"/>
      <c r="BM72" s="1309"/>
      <c r="BN72" s="1309"/>
      <c r="BO72" s="1310"/>
      <c r="BP72" s="1311" t="s">
        <v>552</v>
      </c>
      <c r="BQ72" s="1311"/>
      <c r="BR72" s="1311"/>
      <c r="BS72" s="1311"/>
      <c r="BT72" s="1311"/>
      <c r="BU72" s="1311"/>
      <c r="BV72" s="1311"/>
      <c r="BW72" s="1311"/>
      <c r="BX72" s="1311" t="s">
        <v>553</v>
      </c>
      <c r="BY72" s="1311"/>
      <c r="BZ72" s="1311"/>
      <c r="CA72" s="1311"/>
      <c r="CB72" s="1311"/>
      <c r="CC72" s="1311"/>
      <c r="CD72" s="1311"/>
      <c r="CE72" s="1311"/>
      <c r="CF72" s="1311" t="s">
        <v>554</v>
      </c>
      <c r="CG72" s="1311"/>
      <c r="CH72" s="1311"/>
      <c r="CI72" s="1311"/>
      <c r="CJ72" s="1311"/>
      <c r="CK72" s="1311"/>
      <c r="CL72" s="1311"/>
      <c r="CM72" s="1311"/>
      <c r="CN72" s="1311" t="s">
        <v>555</v>
      </c>
      <c r="CO72" s="1311"/>
      <c r="CP72" s="1311"/>
      <c r="CQ72" s="1311"/>
      <c r="CR72" s="1311"/>
      <c r="CS72" s="1311"/>
      <c r="CT72" s="1311"/>
      <c r="CU72" s="1311"/>
      <c r="CV72" s="1311" t="s">
        <v>556</v>
      </c>
      <c r="CW72" s="1311"/>
      <c r="CX72" s="1311"/>
      <c r="CY72" s="1311"/>
      <c r="CZ72" s="1311"/>
      <c r="DA72" s="1311"/>
      <c r="DB72" s="1311"/>
      <c r="DC72" s="1311"/>
    </row>
    <row r="73" spans="2:107" x14ac:dyDescent="0.15">
      <c r="B73" s="1286"/>
      <c r="G73" s="1312"/>
      <c r="H73" s="1312"/>
      <c r="I73" s="1312"/>
      <c r="J73" s="1312"/>
      <c r="K73" s="1333"/>
      <c r="L73" s="1333"/>
      <c r="M73" s="1333"/>
      <c r="N73" s="1333"/>
      <c r="AM73" s="1304"/>
      <c r="AN73" s="1315" t="s">
        <v>600</v>
      </c>
      <c r="AO73" s="1315"/>
      <c r="AP73" s="1315"/>
      <c r="AQ73" s="1315"/>
      <c r="AR73" s="1315"/>
      <c r="AS73" s="1315"/>
      <c r="AT73" s="1315"/>
      <c r="AU73" s="1315"/>
      <c r="AV73" s="1315"/>
      <c r="AW73" s="1315"/>
      <c r="AX73" s="1315"/>
      <c r="AY73" s="1315"/>
      <c r="AZ73" s="1315"/>
      <c r="BA73" s="1315"/>
      <c r="BB73" s="1315" t="s">
        <v>601</v>
      </c>
      <c r="BC73" s="1315"/>
      <c r="BD73" s="1315"/>
      <c r="BE73" s="1315"/>
      <c r="BF73" s="1315"/>
      <c r="BG73" s="1315"/>
      <c r="BH73" s="1315"/>
      <c r="BI73" s="1315"/>
      <c r="BJ73" s="1315"/>
      <c r="BK73" s="1315"/>
      <c r="BL73" s="1315"/>
      <c r="BM73" s="1315"/>
      <c r="BN73" s="1315"/>
      <c r="BO73" s="1315"/>
      <c r="BP73" s="1316">
        <v>64.900000000000006</v>
      </c>
      <c r="BQ73" s="1316"/>
      <c r="BR73" s="1316"/>
      <c r="BS73" s="1316"/>
      <c r="BT73" s="1316"/>
      <c r="BU73" s="1316"/>
      <c r="BV73" s="1316"/>
      <c r="BW73" s="1316"/>
      <c r="BX73" s="1316">
        <v>66.599999999999994</v>
      </c>
      <c r="BY73" s="1316"/>
      <c r="BZ73" s="1316"/>
      <c r="CA73" s="1316"/>
      <c r="CB73" s="1316"/>
      <c r="CC73" s="1316"/>
      <c r="CD73" s="1316"/>
      <c r="CE73" s="1316"/>
      <c r="CF73" s="1316">
        <v>69.5</v>
      </c>
      <c r="CG73" s="1316"/>
      <c r="CH73" s="1316"/>
      <c r="CI73" s="1316"/>
      <c r="CJ73" s="1316"/>
      <c r="CK73" s="1316"/>
      <c r="CL73" s="1316"/>
      <c r="CM73" s="1316"/>
      <c r="CN73" s="1316">
        <v>68.900000000000006</v>
      </c>
      <c r="CO73" s="1316"/>
      <c r="CP73" s="1316"/>
      <c r="CQ73" s="1316"/>
      <c r="CR73" s="1316"/>
      <c r="CS73" s="1316"/>
      <c r="CT73" s="1316"/>
      <c r="CU73" s="1316"/>
      <c r="CV73" s="1316">
        <v>68.900000000000006</v>
      </c>
      <c r="CW73" s="1316"/>
      <c r="CX73" s="1316"/>
      <c r="CY73" s="1316"/>
      <c r="CZ73" s="1316"/>
      <c r="DA73" s="1316"/>
      <c r="DB73" s="1316"/>
      <c r="DC73" s="1316"/>
    </row>
    <row r="74" spans="2:107" x14ac:dyDescent="0.15">
      <c r="B74" s="1286"/>
      <c r="G74" s="1312"/>
      <c r="H74" s="1312"/>
      <c r="I74" s="1312"/>
      <c r="J74" s="1312"/>
      <c r="K74" s="1333"/>
      <c r="L74" s="1333"/>
      <c r="M74" s="1333"/>
      <c r="N74" s="1333"/>
      <c r="AM74" s="1304"/>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x14ac:dyDescent="0.15">
      <c r="B75" s="1286"/>
      <c r="G75" s="1312"/>
      <c r="H75" s="1312"/>
      <c r="I75" s="1305"/>
      <c r="J75" s="1305"/>
      <c r="K75" s="1314"/>
      <c r="L75" s="1314"/>
      <c r="M75" s="1314"/>
      <c r="N75" s="1314"/>
      <c r="AM75" s="1304"/>
      <c r="AN75" s="1315"/>
      <c r="AO75" s="1315"/>
      <c r="AP75" s="1315"/>
      <c r="AQ75" s="1315"/>
      <c r="AR75" s="1315"/>
      <c r="AS75" s="1315"/>
      <c r="AT75" s="1315"/>
      <c r="AU75" s="1315"/>
      <c r="AV75" s="1315"/>
      <c r="AW75" s="1315"/>
      <c r="AX75" s="1315"/>
      <c r="AY75" s="1315"/>
      <c r="AZ75" s="1315"/>
      <c r="BA75" s="1315"/>
      <c r="BB75" s="1315" t="s">
        <v>606</v>
      </c>
      <c r="BC75" s="1315"/>
      <c r="BD75" s="1315"/>
      <c r="BE75" s="1315"/>
      <c r="BF75" s="1315"/>
      <c r="BG75" s="1315"/>
      <c r="BH75" s="1315"/>
      <c r="BI75" s="1315"/>
      <c r="BJ75" s="1315"/>
      <c r="BK75" s="1315"/>
      <c r="BL75" s="1315"/>
      <c r="BM75" s="1315"/>
      <c r="BN75" s="1315"/>
      <c r="BO75" s="1315"/>
      <c r="BP75" s="1316">
        <v>5.9</v>
      </c>
      <c r="BQ75" s="1316"/>
      <c r="BR75" s="1316"/>
      <c r="BS75" s="1316"/>
      <c r="BT75" s="1316"/>
      <c r="BU75" s="1316"/>
      <c r="BV75" s="1316"/>
      <c r="BW75" s="1316"/>
      <c r="BX75" s="1316">
        <v>5.4</v>
      </c>
      <c r="BY75" s="1316"/>
      <c r="BZ75" s="1316"/>
      <c r="CA75" s="1316"/>
      <c r="CB75" s="1316"/>
      <c r="CC75" s="1316"/>
      <c r="CD75" s="1316"/>
      <c r="CE75" s="1316"/>
      <c r="CF75" s="1316">
        <v>5.5</v>
      </c>
      <c r="CG75" s="1316"/>
      <c r="CH75" s="1316"/>
      <c r="CI75" s="1316"/>
      <c r="CJ75" s="1316"/>
      <c r="CK75" s="1316"/>
      <c r="CL75" s="1316"/>
      <c r="CM75" s="1316"/>
      <c r="CN75" s="1316">
        <v>5.3</v>
      </c>
      <c r="CO75" s="1316"/>
      <c r="CP75" s="1316"/>
      <c r="CQ75" s="1316"/>
      <c r="CR75" s="1316"/>
      <c r="CS75" s="1316"/>
      <c r="CT75" s="1316"/>
      <c r="CU75" s="1316"/>
      <c r="CV75" s="1316">
        <v>5.7</v>
      </c>
      <c r="CW75" s="1316"/>
      <c r="CX75" s="1316"/>
      <c r="CY75" s="1316"/>
      <c r="CZ75" s="1316"/>
      <c r="DA75" s="1316"/>
      <c r="DB75" s="1316"/>
      <c r="DC75" s="1316"/>
    </row>
    <row r="76" spans="2:107" x14ac:dyDescent="0.15">
      <c r="B76" s="1286"/>
      <c r="G76" s="1312"/>
      <c r="H76" s="1312"/>
      <c r="I76" s="1305"/>
      <c r="J76" s="1305"/>
      <c r="K76" s="1314"/>
      <c r="L76" s="1314"/>
      <c r="M76" s="1314"/>
      <c r="N76" s="1314"/>
      <c r="AM76" s="1304"/>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x14ac:dyDescent="0.15">
      <c r="B77" s="1286"/>
      <c r="G77" s="1305"/>
      <c r="H77" s="1305"/>
      <c r="I77" s="1305"/>
      <c r="J77" s="1305"/>
      <c r="K77" s="1333"/>
      <c r="L77" s="1333"/>
      <c r="M77" s="1333"/>
      <c r="N77" s="1333"/>
      <c r="AN77" s="1311" t="s">
        <v>603</v>
      </c>
      <c r="AO77" s="1311"/>
      <c r="AP77" s="1311"/>
      <c r="AQ77" s="1311"/>
      <c r="AR77" s="1311"/>
      <c r="AS77" s="1311"/>
      <c r="AT77" s="1311"/>
      <c r="AU77" s="1311"/>
      <c r="AV77" s="1311"/>
      <c r="AW77" s="1311"/>
      <c r="AX77" s="1311"/>
      <c r="AY77" s="1311"/>
      <c r="AZ77" s="1311"/>
      <c r="BA77" s="1311"/>
      <c r="BB77" s="1315" t="s">
        <v>601</v>
      </c>
      <c r="BC77" s="1315"/>
      <c r="BD77" s="1315"/>
      <c r="BE77" s="1315"/>
      <c r="BF77" s="1315"/>
      <c r="BG77" s="1315"/>
      <c r="BH77" s="1315"/>
      <c r="BI77" s="1315"/>
      <c r="BJ77" s="1315"/>
      <c r="BK77" s="1315"/>
      <c r="BL77" s="1315"/>
      <c r="BM77" s="1315"/>
      <c r="BN77" s="1315"/>
      <c r="BO77" s="1315"/>
      <c r="BP77" s="1316">
        <v>41.4</v>
      </c>
      <c r="BQ77" s="1316"/>
      <c r="BR77" s="1316"/>
      <c r="BS77" s="1316"/>
      <c r="BT77" s="1316"/>
      <c r="BU77" s="1316"/>
      <c r="BV77" s="1316"/>
      <c r="BW77" s="1316"/>
      <c r="BX77" s="1316">
        <v>38.9</v>
      </c>
      <c r="BY77" s="1316"/>
      <c r="BZ77" s="1316"/>
      <c r="CA77" s="1316"/>
      <c r="CB77" s="1316"/>
      <c r="CC77" s="1316"/>
      <c r="CD77" s="1316"/>
      <c r="CE77" s="1316"/>
      <c r="CF77" s="1316">
        <v>37.6</v>
      </c>
      <c r="CG77" s="1316"/>
      <c r="CH77" s="1316"/>
      <c r="CI77" s="1316"/>
      <c r="CJ77" s="1316"/>
      <c r="CK77" s="1316"/>
      <c r="CL77" s="1316"/>
      <c r="CM77" s="1316"/>
      <c r="CN77" s="1316">
        <v>34</v>
      </c>
      <c r="CO77" s="1316"/>
      <c r="CP77" s="1316"/>
      <c r="CQ77" s="1316"/>
      <c r="CR77" s="1316"/>
      <c r="CS77" s="1316"/>
      <c r="CT77" s="1316"/>
      <c r="CU77" s="1316"/>
      <c r="CV77" s="1316">
        <v>33.9</v>
      </c>
      <c r="CW77" s="1316"/>
      <c r="CX77" s="1316"/>
      <c r="CY77" s="1316"/>
      <c r="CZ77" s="1316"/>
      <c r="DA77" s="1316"/>
      <c r="DB77" s="1316"/>
      <c r="DC77" s="1316"/>
    </row>
    <row r="78" spans="2:107" x14ac:dyDescent="0.15">
      <c r="B78" s="1286"/>
      <c r="G78" s="1305"/>
      <c r="H78" s="1305"/>
      <c r="I78" s="1305"/>
      <c r="J78" s="1305"/>
      <c r="K78" s="1333"/>
      <c r="L78" s="1333"/>
      <c r="M78" s="1333"/>
      <c r="N78" s="1333"/>
      <c r="AN78" s="1311"/>
      <c r="AO78" s="1311"/>
      <c r="AP78" s="1311"/>
      <c r="AQ78" s="1311"/>
      <c r="AR78" s="1311"/>
      <c r="AS78" s="1311"/>
      <c r="AT78" s="1311"/>
      <c r="AU78" s="1311"/>
      <c r="AV78" s="1311"/>
      <c r="AW78" s="1311"/>
      <c r="AX78" s="1311"/>
      <c r="AY78" s="1311"/>
      <c r="AZ78" s="1311"/>
      <c r="BA78" s="1311"/>
      <c r="BB78" s="1315"/>
      <c r="BC78" s="1315"/>
      <c r="BD78" s="1315"/>
      <c r="BE78" s="1315"/>
      <c r="BF78" s="1315"/>
      <c r="BG78" s="1315"/>
      <c r="BH78" s="1315"/>
      <c r="BI78" s="1315"/>
      <c r="BJ78" s="1315"/>
      <c r="BK78" s="1315"/>
      <c r="BL78" s="1315"/>
      <c r="BM78" s="1315"/>
      <c r="BN78" s="1315"/>
      <c r="BO78" s="1315"/>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x14ac:dyDescent="0.15">
      <c r="B79" s="1286"/>
      <c r="G79" s="1305"/>
      <c r="H79" s="1305"/>
      <c r="I79" s="1318"/>
      <c r="J79" s="1318"/>
      <c r="K79" s="1334"/>
      <c r="L79" s="1334"/>
      <c r="M79" s="1334"/>
      <c r="N79" s="1334"/>
      <c r="AN79" s="1311"/>
      <c r="AO79" s="1311"/>
      <c r="AP79" s="1311"/>
      <c r="AQ79" s="1311"/>
      <c r="AR79" s="1311"/>
      <c r="AS79" s="1311"/>
      <c r="AT79" s="1311"/>
      <c r="AU79" s="1311"/>
      <c r="AV79" s="1311"/>
      <c r="AW79" s="1311"/>
      <c r="AX79" s="1311"/>
      <c r="AY79" s="1311"/>
      <c r="AZ79" s="1311"/>
      <c r="BA79" s="1311"/>
      <c r="BB79" s="1315" t="s">
        <v>606</v>
      </c>
      <c r="BC79" s="1315"/>
      <c r="BD79" s="1315"/>
      <c r="BE79" s="1315"/>
      <c r="BF79" s="1315"/>
      <c r="BG79" s="1315"/>
      <c r="BH79" s="1315"/>
      <c r="BI79" s="1315"/>
      <c r="BJ79" s="1315"/>
      <c r="BK79" s="1315"/>
      <c r="BL79" s="1315"/>
      <c r="BM79" s="1315"/>
      <c r="BN79" s="1315"/>
      <c r="BO79" s="1315"/>
      <c r="BP79" s="1316">
        <v>6.7</v>
      </c>
      <c r="BQ79" s="1316"/>
      <c r="BR79" s="1316"/>
      <c r="BS79" s="1316"/>
      <c r="BT79" s="1316"/>
      <c r="BU79" s="1316"/>
      <c r="BV79" s="1316"/>
      <c r="BW79" s="1316"/>
      <c r="BX79" s="1316">
        <v>6.4</v>
      </c>
      <c r="BY79" s="1316"/>
      <c r="BZ79" s="1316"/>
      <c r="CA79" s="1316"/>
      <c r="CB79" s="1316"/>
      <c r="CC79" s="1316"/>
      <c r="CD79" s="1316"/>
      <c r="CE79" s="1316"/>
      <c r="CF79" s="1316">
        <v>6.1</v>
      </c>
      <c r="CG79" s="1316"/>
      <c r="CH79" s="1316"/>
      <c r="CI79" s="1316"/>
      <c r="CJ79" s="1316"/>
      <c r="CK79" s="1316"/>
      <c r="CL79" s="1316"/>
      <c r="CM79" s="1316"/>
      <c r="CN79" s="1316">
        <v>5.9</v>
      </c>
      <c r="CO79" s="1316"/>
      <c r="CP79" s="1316"/>
      <c r="CQ79" s="1316"/>
      <c r="CR79" s="1316"/>
      <c r="CS79" s="1316"/>
      <c r="CT79" s="1316"/>
      <c r="CU79" s="1316"/>
      <c r="CV79" s="1316">
        <v>5.7</v>
      </c>
      <c r="CW79" s="1316"/>
      <c r="CX79" s="1316"/>
      <c r="CY79" s="1316"/>
      <c r="CZ79" s="1316"/>
      <c r="DA79" s="1316"/>
      <c r="DB79" s="1316"/>
      <c r="DC79" s="1316"/>
    </row>
    <row r="80" spans="2:107" x14ac:dyDescent="0.15">
      <c r="B80" s="1286"/>
      <c r="G80" s="1305"/>
      <c r="H80" s="1305"/>
      <c r="I80" s="1318"/>
      <c r="J80" s="1318"/>
      <c r="K80" s="1334"/>
      <c r="L80" s="1334"/>
      <c r="M80" s="1334"/>
      <c r="N80" s="1334"/>
      <c r="AN80" s="1311"/>
      <c r="AO80" s="1311"/>
      <c r="AP80" s="1311"/>
      <c r="AQ80" s="1311"/>
      <c r="AR80" s="1311"/>
      <c r="AS80" s="1311"/>
      <c r="AT80" s="1311"/>
      <c r="AU80" s="1311"/>
      <c r="AV80" s="1311"/>
      <c r="AW80" s="1311"/>
      <c r="AX80" s="1311"/>
      <c r="AY80" s="1311"/>
      <c r="AZ80" s="1311"/>
      <c r="BA80" s="1311"/>
      <c r="BB80" s="1315"/>
      <c r="BC80" s="1315"/>
      <c r="BD80" s="1315"/>
      <c r="BE80" s="1315"/>
      <c r="BF80" s="1315"/>
      <c r="BG80" s="1315"/>
      <c r="BH80" s="1315"/>
      <c r="BI80" s="1315"/>
      <c r="BJ80" s="1315"/>
      <c r="BK80" s="1315"/>
      <c r="BL80" s="1315"/>
      <c r="BM80" s="1315"/>
      <c r="BN80" s="1315"/>
      <c r="BO80" s="1315"/>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x14ac:dyDescent="0.15">
      <c r="B81" s="1286"/>
    </row>
    <row r="82" spans="2:109" ht="17.25" x14ac:dyDescent="0.15">
      <c r="B82" s="1286"/>
      <c r="K82" s="1335"/>
      <c r="L82" s="1335"/>
      <c r="M82" s="1335"/>
      <c r="N82" s="1335"/>
      <c r="AQ82" s="1335"/>
      <c r="AR82" s="1335"/>
      <c r="AS82" s="1335"/>
      <c r="AT82" s="1335"/>
      <c r="BC82" s="1335"/>
      <c r="BD82" s="1335"/>
      <c r="BE82" s="1335"/>
      <c r="BF82" s="1335"/>
      <c r="BO82" s="1335"/>
      <c r="BP82" s="1335"/>
      <c r="BQ82" s="1335"/>
      <c r="BR82" s="1335"/>
      <c r="CA82" s="1335"/>
      <c r="CB82" s="1335"/>
      <c r="CC82" s="1335"/>
      <c r="CD82" s="1335"/>
      <c r="CM82" s="1335"/>
      <c r="CN82" s="1335"/>
      <c r="CO82" s="1335"/>
      <c r="CP82" s="1335"/>
      <c r="CY82" s="1335"/>
      <c r="CZ82" s="1335"/>
      <c r="DA82" s="1335"/>
      <c r="DB82" s="1335"/>
      <c r="DC82" s="1335"/>
    </row>
    <row r="83" spans="2:109" x14ac:dyDescent="0.15">
      <c r="B83" s="1288"/>
      <c r="C83" s="1289"/>
      <c r="D83" s="1289"/>
      <c r="E83" s="1289"/>
      <c r="F83" s="1289"/>
      <c r="G83" s="1289"/>
      <c r="H83" s="1289"/>
      <c r="I83" s="1289"/>
      <c r="J83" s="1289"/>
      <c r="K83" s="1289"/>
      <c r="L83" s="1289"/>
      <c r="M83" s="1289"/>
      <c r="N83" s="1289"/>
      <c r="O83" s="1289"/>
      <c r="P83" s="1289"/>
      <c r="Q83" s="1289"/>
      <c r="R83" s="1289"/>
      <c r="S83" s="1289"/>
      <c r="T83" s="1289"/>
      <c r="U83" s="1289"/>
      <c r="V83" s="1289"/>
      <c r="W83" s="1289"/>
      <c r="X83" s="1289"/>
      <c r="Y83" s="1289"/>
      <c r="Z83" s="1289"/>
      <c r="AA83" s="1289"/>
      <c r="AB83" s="1289"/>
      <c r="AC83" s="1289"/>
      <c r="AD83" s="1289"/>
      <c r="AE83" s="1289"/>
      <c r="AF83" s="1289"/>
      <c r="AG83" s="1289"/>
      <c r="AH83" s="1289"/>
      <c r="AI83" s="1289"/>
      <c r="AJ83" s="1289"/>
      <c r="AK83" s="1289"/>
      <c r="AL83" s="1289"/>
      <c r="AM83" s="1289"/>
      <c r="AN83" s="1289"/>
      <c r="AO83" s="1289"/>
      <c r="AP83" s="1289"/>
      <c r="AQ83" s="1289"/>
      <c r="AR83" s="1289"/>
      <c r="AS83" s="1289"/>
      <c r="AT83" s="1289"/>
      <c r="AU83" s="1289"/>
      <c r="AV83" s="1289"/>
      <c r="AW83" s="1289"/>
      <c r="AX83" s="1289"/>
      <c r="AY83" s="1289"/>
      <c r="AZ83" s="1289"/>
      <c r="BA83" s="1289"/>
      <c r="BB83" s="1289"/>
      <c r="BC83" s="1289"/>
      <c r="BD83" s="1289"/>
      <c r="BE83" s="1289"/>
      <c r="BF83" s="1289"/>
      <c r="BG83" s="1289"/>
      <c r="BH83" s="1289"/>
      <c r="BI83" s="1289"/>
      <c r="BJ83" s="1289"/>
      <c r="BK83" s="1289"/>
      <c r="BL83" s="1289"/>
      <c r="BM83" s="1289"/>
      <c r="BN83" s="1289"/>
      <c r="BO83" s="1289"/>
      <c r="BP83" s="1289"/>
      <c r="BQ83" s="1289"/>
      <c r="BR83" s="1289"/>
      <c r="BS83" s="1289"/>
      <c r="BT83" s="1289"/>
      <c r="BU83" s="1289"/>
      <c r="BV83" s="1289"/>
      <c r="BW83" s="1289"/>
      <c r="BX83" s="1289"/>
      <c r="BY83" s="1289"/>
      <c r="BZ83" s="1289"/>
      <c r="CA83" s="1289"/>
      <c r="CB83" s="1289"/>
      <c r="CC83" s="1289"/>
      <c r="CD83" s="1289"/>
      <c r="CE83" s="1289"/>
      <c r="CF83" s="1289"/>
      <c r="CG83" s="1289"/>
      <c r="CH83" s="1289"/>
      <c r="CI83" s="1289"/>
      <c r="CJ83" s="1289"/>
      <c r="CK83" s="1289"/>
      <c r="CL83" s="1289"/>
      <c r="CM83" s="1289"/>
      <c r="CN83" s="1289"/>
      <c r="CO83" s="1289"/>
      <c r="CP83" s="1289"/>
      <c r="CQ83" s="1289"/>
      <c r="CR83" s="1289"/>
      <c r="CS83" s="1289"/>
      <c r="CT83" s="1289"/>
      <c r="CU83" s="1289"/>
      <c r="CV83" s="1289"/>
      <c r="CW83" s="1289"/>
      <c r="CX83" s="1289"/>
      <c r="CY83" s="1289"/>
      <c r="CZ83" s="1289"/>
      <c r="DA83" s="1289"/>
      <c r="DB83" s="1289"/>
      <c r="DC83" s="1289"/>
      <c r="DD83" s="1290"/>
    </row>
    <row r="84" spans="2:109" x14ac:dyDescent="0.15">
      <c r="DD84" s="1279"/>
      <c r="DE84" s="1279"/>
    </row>
    <row r="85" spans="2:109" x14ac:dyDescent="0.15">
      <c r="DD85" s="1279"/>
      <c r="DE85" s="1279"/>
    </row>
    <row r="86" spans="2:109" hidden="1" x14ac:dyDescent="0.15">
      <c r="DD86" s="1279"/>
      <c r="DE86" s="1279"/>
    </row>
    <row r="87" spans="2:109" hidden="1" x14ac:dyDescent="0.15">
      <c r="K87" s="1336"/>
      <c r="AQ87" s="1336"/>
      <c r="BC87" s="1336"/>
      <c r="BO87" s="1336"/>
      <c r="CA87" s="1336"/>
      <c r="CM87" s="1336"/>
      <c r="CY87" s="1336"/>
      <c r="DD87" s="1279"/>
      <c r="DE87" s="1279"/>
    </row>
    <row r="88" spans="2:109" hidden="1" x14ac:dyDescent="0.15">
      <c r="DD88" s="1279"/>
      <c r="DE88" s="1279"/>
    </row>
    <row r="89" spans="2:109" hidden="1" x14ac:dyDescent="0.15">
      <c r="DD89" s="1279"/>
      <c r="DE89" s="1279"/>
    </row>
    <row r="90" spans="2:109" hidden="1" x14ac:dyDescent="0.15">
      <c r="DD90" s="1279"/>
      <c r="DE90" s="1279"/>
    </row>
    <row r="91" spans="2:109" hidden="1" x14ac:dyDescent="0.15">
      <c r="DD91" s="1279"/>
      <c r="DE91" s="1279"/>
    </row>
    <row r="92" spans="2:109" ht="13.5" hidden="1" customHeight="1" x14ac:dyDescent="0.15">
      <c r="DD92" s="1279"/>
      <c r="DE92" s="1279"/>
    </row>
    <row r="93" spans="2:109" ht="13.5" hidden="1" customHeight="1" x14ac:dyDescent="0.15">
      <c r="DD93" s="1279"/>
      <c r="DE93" s="1279"/>
    </row>
    <row r="94" spans="2:109" ht="13.5" hidden="1" customHeight="1" x14ac:dyDescent="0.15">
      <c r="DD94" s="1279"/>
      <c r="DE94" s="1279"/>
    </row>
    <row r="95" spans="2:109" ht="13.5" hidden="1" customHeight="1" x14ac:dyDescent="0.15">
      <c r="DD95" s="1279"/>
      <c r="DE95" s="1279"/>
    </row>
    <row r="96" spans="2:109" ht="13.5" hidden="1" customHeight="1" x14ac:dyDescent="0.15">
      <c r="DD96" s="1279"/>
      <c r="DE96" s="1279"/>
    </row>
    <row r="97" s="1279" customFormat="1" ht="13.5" hidden="1" customHeight="1" x14ac:dyDescent="0.15"/>
    <row r="98" s="1279" customFormat="1" ht="13.5" hidden="1" customHeight="1" x14ac:dyDescent="0.15"/>
    <row r="99" s="1279" customFormat="1" ht="13.5" hidden="1" customHeight="1" x14ac:dyDescent="0.15"/>
    <row r="100" s="1279" customFormat="1" ht="13.5" hidden="1" customHeight="1" x14ac:dyDescent="0.15"/>
    <row r="101" s="1279" customFormat="1" ht="13.5" hidden="1" customHeight="1" x14ac:dyDescent="0.15"/>
    <row r="102" s="1279" customFormat="1" ht="13.5" hidden="1" customHeight="1" x14ac:dyDescent="0.15"/>
    <row r="103" s="1279" customFormat="1" ht="13.5" hidden="1" customHeight="1" x14ac:dyDescent="0.15"/>
    <row r="104" s="1279" customFormat="1" ht="13.5" hidden="1" customHeight="1" x14ac:dyDescent="0.15"/>
    <row r="105" s="1279" customFormat="1" ht="13.5" hidden="1" customHeight="1" x14ac:dyDescent="0.15"/>
    <row r="106" s="1279" customFormat="1" ht="13.5" hidden="1" customHeight="1" x14ac:dyDescent="0.15"/>
    <row r="107" s="1279" customFormat="1" ht="13.5" hidden="1" customHeight="1" x14ac:dyDescent="0.15"/>
    <row r="108" s="1279" customFormat="1" ht="13.5" hidden="1" customHeight="1" x14ac:dyDescent="0.15"/>
    <row r="109" s="1279" customFormat="1" ht="13.5" hidden="1" customHeight="1" x14ac:dyDescent="0.15"/>
    <row r="110" s="1279" customFormat="1" ht="13.5" hidden="1" customHeight="1" x14ac:dyDescent="0.15"/>
    <row r="111" s="1279" customFormat="1" ht="13.5" hidden="1" customHeight="1" x14ac:dyDescent="0.15"/>
    <row r="112" s="1279" customFormat="1" ht="13.5" hidden="1" customHeight="1" x14ac:dyDescent="0.15"/>
    <row r="113" s="1279" customFormat="1" ht="13.5" hidden="1" customHeight="1" x14ac:dyDescent="0.15"/>
    <row r="114" s="1279" customFormat="1" ht="13.5" hidden="1" customHeight="1" x14ac:dyDescent="0.15"/>
    <row r="115" s="1279" customFormat="1" ht="13.5" hidden="1" customHeight="1" x14ac:dyDescent="0.15"/>
    <row r="116" s="1279" customFormat="1" ht="13.5" hidden="1" customHeight="1" x14ac:dyDescent="0.15"/>
    <row r="117" s="1279" customFormat="1" ht="13.5" hidden="1" customHeight="1" x14ac:dyDescent="0.15"/>
    <row r="118" s="1279" customFormat="1" ht="13.5" hidden="1" customHeight="1" x14ac:dyDescent="0.15"/>
    <row r="119" s="1279" customFormat="1" ht="13.5" hidden="1" customHeight="1" x14ac:dyDescent="0.15"/>
    <row r="120" s="1279" customFormat="1" ht="13.5" hidden="1" customHeight="1" x14ac:dyDescent="0.15"/>
    <row r="121" s="1279" customFormat="1" ht="13.5" hidden="1" customHeight="1" x14ac:dyDescent="0.15"/>
    <row r="122" s="1279" customFormat="1" ht="13.5" hidden="1" customHeight="1" x14ac:dyDescent="0.15"/>
    <row r="123" s="1279" customFormat="1" ht="13.5" hidden="1" customHeight="1" x14ac:dyDescent="0.15"/>
    <row r="124" s="1279" customFormat="1" ht="13.5" hidden="1" customHeight="1" x14ac:dyDescent="0.15"/>
    <row r="125" s="1279" customFormat="1" ht="13.5" hidden="1" customHeight="1" x14ac:dyDescent="0.15"/>
    <row r="126" s="1279" customFormat="1" ht="13.5" hidden="1" customHeight="1" x14ac:dyDescent="0.15"/>
    <row r="127" s="1279" customFormat="1" ht="13.5" hidden="1" customHeight="1" x14ac:dyDescent="0.15"/>
    <row r="128" s="1279" customFormat="1" ht="13.5" hidden="1" customHeight="1" x14ac:dyDescent="0.15"/>
    <row r="129" s="1279" customFormat="1" ht="13.5" hidden="1" customHeight="1" x14ac:dyDescent="0.15"/>
    <row r="130" s="1279" customFormat="1" ht="13.5" hidden="1" customHeight="1" x14ac:dyDescent="0.15"/>
    <row r="131" s="1279" customFormat="1" ht="13.5" hidden="1" customHeight="1" x14ac:dyDescent="0.15"/>
    <row r="132" s="1279" customFormat="1" ht="13.5" hidden="1" customHeight="1" x14ac:dyDescent="0.15"/>
    <row r="133" s="1279" customFormat="1" ht="13.5" hidden="1" customHeight="1" x14ac:dyDescent="0.15"/>
    <row r="134" s="1279" customFormat="1" ht="13.5" hidden="1" customHeight="1" x14ac:dyDescent="0.15"/>
    <row r="135" s="1279" customFormat="1" ht="13.5" hidden="1" customHeight="1" x14ac:dyDescent="0.15"/>
    <row r="136" s="1279" customFormat="1" ht="13.5" hidden="1" customHeight="1" x14ac:dyDescent="0.15"/>
    <row r="137" s="1279" customFormat="1" ht="13.5" hidden="1" customHeight="1" x14ac:dyDescent="0.15"/>
    <row r="138" s="1279" customFormat="1" ht="13.5" hidden="1" customHeight="1" x14ac:dyDescent="0.15"/>
    <row r="139" s="1279" customFormat="1" ht="13.5" hidden="1" customHeight="1" x14ac:dyDescent="0.15"/>
    <row r="140" s="1279" customFormat="1" ht="13.5" hidden="1" customHeight="1" x14ac:dyDescent="0.15"/>
    <row r="141" s="1279" customFormat="1" ht="13.5" hidden="1" customHeight="1" x14ac:dyDescent="0.15"/>
    <row r="142" s="1279" customFormat="1" ht="13.5" hidden="1" customHeight="1" x14ac:dyDescent="0.15"/>
    <row r="143" s="1279" customFormat="1" ht="13.5" hidden="1" customHeight="1" x14ac:dyDescent="0.15"/>
    <row r="144" s="1279" customFormat="1" ht="13.5" hidden="1" customHeight="1" x14ac:dyDescent="0.15"/>
    <row r="145" s="1279" customFormat="1" ht="13.5" hidden="1" customHeight="1" x14ac:dyDescent="0.15"/>
    <row r="146" s="1279" customFormat="1" ht="13.5" hidden="1" customHeight="1" x14ac:dyDescent="0.15"/>
    <row r="147" s="1279" customFormat="1" ht="13.5" hidden="1" customHeight="1" x14ac:dyDescent="0.15"/>
    <row r="148" s="1279" customFormat="1" ht="13.5" hidden="1" customHeight="1" x14ac:dyDescent="0.15"/>
    <row r="149" s="1279" customFormat="1" ht="13.5" hidden="1" customHeight="1" x14ac:dyDescent="0.15"/>
    <row r="150" s="1279" customFormat="1" ht="13.5" hidden="1" customHeight="1" x14ac:dyDescent="0.15"/>
    <row r="151" s="1279" customFormat="1" ht="13.5" hidden="1" customHeight="1" x14ac:dyDescent="0.15"/>
    <row r="152" s="1279" customFormat="1" ht="13.5" hidden="1" customHeight="1" x14ac:dyDescent="0.15"/>
    <row r="153" s="1279" customFormat="1" ht="13.5" hidden="1" customHeight="1" x14ac:dyDescent="0.15"/>
    <row r="154" s="1279" customFormat="1" ht="13.5" hidden="1" customHeight="1" x14ac:dyDescent="0.15"/>
    <row r="155" s="1279" customFormat="1" ht="13.5" hidden="1" customHeight="1" x14ac:dyDescent="0.15"/>
    <row r="156" s="1279" customFormat="1" ht="13.5" hidden="1" customHeight="1" x14ac:dyDescent="0.15"/>
    <row r="157" s="1279" customFormat="1" ht="13.5" hidden="1" customHeight="1" x14ac:dyDescent="0.15"/>
    <row r="158" s="1279" customFormat="1" ht="13.5" hidden="1" customHeight="1" x14ac:dyDescent="0.15"/>
    <row r="159" s="1279" customFormat="1" ht="13.5" hidden="1" customHeight="1" x14ac:dyDescent="0.15"/>
    <row r="160" s="1279" customFormat="1" ht="13.5" hidden="1" customHeight="1" x14ac:dyDescent="0.15"/>
  </sheetData>
  <sheetProtection algorithmName="SHA-512" hashValue="4pCwlRO35KldZeLkT+50dUyRy8mUQ+I5PvGdL0gb+tOxJOIioD6z3L3pfviwEajFqJn7HA0gDjmuaGKBt2HQIg==" saltValue="SxICcUQ0QrCJ/FjpQgceu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6500D-044B-4BCF-A0D6-D2D0E8670B1F}">
  <sheetPr>
    <pageSetUpPr fitToPage="1"/>
  </sheetPr>
  <dimension ref="A1:DR125"/>
  <sheetViews>
    <sheetView showGridLines="0" topLeftCell="AC106"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498</v>
      </c>
    </row>
  </sheetData>
  <sheetProtection algorithmName="SHA-512" hashValue="ylXcS4oew7Ww/kp8yQLK5uEVqzuSbpCUs+l5ZpleX2UO8Wu8l+cj8hI6g7CAtSVSBEVTGcLJvAU8rbG96meyFA==" saltValue="bDzlG18ZRBNbPQQu7zHJvg==" spinCount="100000" sheet="1" objects="1" scenarios="1"/>
  <dataConsolidate/>
  <phoneticPr fontId="2"/>
  <printOptions horizontalCentered="1" verticalCentered="1"/>
  <pageMargins left="0" right="0" top="0.19685039370078741" bottom="0.31496062992125984"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310AC-910F-4022-B264-46B750E4FE22}">
  <sheetPr>
    <pageSetUpPr fitToPage="1"/>
  </sheetPr>
  <dimension ref="A1:DR125"/>
  <sheetViews>
    <sheetView showGridLines="0" topLeftCell="C27"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498</v>
      </c>
    </row>
  </sheetData>
  <sheetProtection algorithmName="SHA-512" hashValue="hKPUHd+XUk06RcbI1NzrDGs/S67kHftE27F4q7FM1zGSMQz38MSdzuBWV6igO4kdGDCIz9QGlwUkvu2fc+Kt/Q==" saltValue="wUWf7R+FBdkDQ3FqMGi8iw==" spinCount="100000" sheet="1" objects="1" scenarios="1"/>
  <dataConsolidate/>
  <phoneticPr fontId="2"/>
  <printOptions horizontalCentered="1" verticalCentered="1"/>
  <pageMargins left="0" right="0" top="0.19685039370078741" bottom="0.31496062992125984"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549</v>
      </c>
      <c r="G2" s="157"/>
      <c r="H2" s="158"/>
    </row>
    <row r="3" spans="1:8" x14ac:dyDescent="0.15">
      <c r="A3" s="154" t="s">
        <v>542</v>
      </c>
      <c r="B3" s="159"/>
      <c r="C3" s="160"/>
      <c r="D3" s="161">
        <v>28685</v>
      </c>
      <c r="E3" s="162"/>
      <c r="F3" s="163">
        <v>50880</v>
      </c>
      <c r="G3" s="164"/>
      <c r="H3" s="165"/>
    </row>
    <row r="4" spans="1:8" x14ac:dyDescent="0.15">
      <c r="A4" s="166"/>
      <c r="B4" s="167"/>
      <c r="C4" s="168"/>
      <c r="D4" s="169">
        <v>22103</v>
      </c>
      <c r="E4" s="170"/>
      <c r="F4" s="171">
        <v>27819</v>
      </c>
      <c r="G4" s="172"/>
      <c r="H4" s="173"/>
    </row>
    <row r="5" spans="1:8" x14ac:dyDescent="0.15">
      <c r="A5" s="154" t="s">
        <v>544</v>
      </c>
      <c r="B5" s="159"/>
      <c r="C5" s="160"/>
      <c r="D5" s="161">
        <v>36230</v>
      </c>
      <c r="E5" s="162"/>
      <c r="F5" s="163">
        <v>46395</v>
      </c>
      <c r="G5" s="164"/>
      <c r="H5" s="165"/>
    </row>
    <row r="6" spans="1:8" x14ac:dyDescent="0.15">
      <c r="A6" s="166"/>
      <c r="B6" s="167"/>
      <c r="C6" s="168"/>
      <c r="D6" s="169">
        <v>27857</v>
      </c>
      <c r="E6" s="170"/>
      <c r="F6" s="171">
        <v>26304</v>
      </c>
      <c r="G6" s="172"/>
      <c r="H6" s="173"/>
    </row>
    <row r="7" spans="1:8" x14ac:dyDescent="0.15">
      <c r="A7" s="154" t="s">
        <v>545</v>
      </c>
      <c r="B7" s="159"/>
      <c r="C7" s="160"/>
      <c r="D7" s="161">
        <v>40132</v>
      </c>
      <c r="E7" s="162"/>
      <c r="F7" s="163">
        <v>48088</v>
      </c>
      <c r="G7" s="164"/>
      <c r="H7" s="165"/>
    </row>
    <row r="8" spans="1:8" x14ac:dyDescent="0.15">
      <c r="A8" s="166"/>
      <c r="B8" s="167"/>
      <c r="C8" s="168"/>
      <c r="D8" s="169">
        <v>27299</v>
      </c>
      <c r="E8" s="170"/>
      <c r="F8" s="171">
        <v>25183</v>
      </c>
      <c r="G8" s="172"/>
      <c r="H8" s="173"/>
    </row>
    <row r="9" spans="1:8" x14ac:dyDescent="0.15">
      <c r="A9" s="154" t="s">
        <v>546</v>
      </c>
      <c r="B9" s="159"/>
      <c r="C9" s="160"/>
      <c r="D9" s="161">
        <v>30899</v>
      </c>
      <c r="E9" s="162"/>
      <c r="F9" s="163">
        <v>46457</v>
      </c>
      <c r="G9" s="164"/>
      <c r="H9" s="165"/>
    </row>
    <row r="10" spans="1:8" x14ac:dyDescent="0.15">
      <c r="A10" s="166"/>
      <c r="B10" s="167"/>
      <c r="C10" s="168"/>
      <c r="D10" s="169">
        <v>21753</v>
      </c>
      <c r="E10" s="170"/>
      <c r="F10" s="171">
        <v>24020</v>
      </c>
      <c r="G10" s="172"/>
      <c r="H10" s="173"/>
    </row>
    <row r="11" spans="1:8" x14ac:dyDescent="0.15">
      <c r="A11" s="154" t="s">
        <v>547</v>
      </c>
      <c r="B11" s="159"/>
      <c r="C11" s="160"/>
      <c r="D11" s="161">
        <v>23624</v>
      </c>
      <c r="E11" s="162"/>
      <c r="F11" s="163">
        <v>51849</v>
      </c>
      <c r="G11" s="164"/>
      <c r="H11" s="165"/>
    </row>
    <row r="12" spans="1:8" x14ac:dyDescent="0.15">
      <c r="A12" s="166"/>
      <c r="B12" s="167"/>
      <c r="C12" s="174"/>
      <c r="D12" s="169">
        <v>14421</v>
      </c>
      <c r="E12" s="170"/>
      <c r="F12" s="171">
        <v>26326</v>
      </c>
      <c r="G12" s="172"/>
      <c r="H12" s="173"/>
    </row>
    <row r="13" spans="1:8" x14ac:dyDescent="0.15">
      <c r="A13" s="154"/>
      <c r="B13" s="159"/>
      <c r="C13" s="175"/>
      <c r="D13" s="176">
        <v>31914</v>
      </c>
      <c r="E13" s="177"/>
      <c r="F13" s="178">
        <v>48734</v>
      </c>
      <c r="G13" s="179"/>
      <c r="H13" s="165"/>
    </row>
    <row r="14" spans="1:8" x14ac:dyDescent="0.15">
      <c r="A14" s="166"/>
      <c r="B14" s="167"/>
      <c r="C14" s="168"/>
      <c r="D14" s="169">
        <v>22687</v>
      </c>
      <c r="E14" s="170"/>
      <c r="F14" s="171">
        <v>25930</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7.99</v>
      </c>
      <c r="C19" s="180">
        <f>ROUND(VALUE(SUBSTITUTE(実質収支比率等に係る経年分析!G$48,"▲","-")),2)</f>
        <v>5.67</v>
      </c>
      <c r="D19" s="180">
        <f>ROUND(VALUE(SUBSTITUTE(実質収支比率等に係る経年分析!H$48,"▲","-")),2)</f>
        <v>7.77</v>
      </c>
      <c r="E19" s="180">
        <f>ROUND(VALUE(SUBSTITUTE(実質収支比率等に係る経年分析!I$48,"▲","-")),2)</f>
        <v>4.53</v>
      </c>
      <c r="F19" s="180">
        <f>ROUND(VALUE(SUBSTITUTE(実質収支比率等に係る経年分析!J$48,"▲","-")),2)</f>
        <v>5.16</v>
      </c>
    </row>
    <row r="20" spans="1:11" x14ac:dyDescent="0.15">
      <c r="A20" s="180" t="s">
        <v>54</v>
      </c>
      <c r="B20" s="180">
        <f>ROUND(VALUE(SUBSTITUTE(実質収支比率等に係る経年分析!F$47,"▲","-")),2)</f>
        <v>8.6999999999999993</v>
      </c>
      <c r="C20" s="180">
        <f>ROUND(VALUE(SUBSTITUTE(実質収支比率等に係る経年分析!G$47,"▲","-")),2)</f>
        <v>8.0399999999999991</v>
      </c>
      <c r="D20" s="180">
        <f>ROUND(VALUE(SUBSTITUTE(実質収支比率等に係る経年分析!H$47,"▲","-")),2)</f>
        <v>6.53</v>
      </c>
      <c r="E20" s="180">
        <f>ROUND(VALUE(SUBSTITUTE(実質収支比率等に係る経年分析!I$47,"▲","-")),2)</f>
        <v>6.13</v>
      </c>
      <c r="F20" s="180">
        <f>ROUND(VALUE(SUBSTITUTE(実質収支比率等に係る経年分析!J$47,"▲","-")),2)</f>
        <v>4.29</v>
      </c>
    </row>
    <row r="21" spans="1:11" x14ac:dyDescent="0.15">
      <c r="A21" s="180" t="s">
        <v>55</v>
      </c>
      <c r="B21" s="180">
        <f>IF(ISNUMBER(VALUE(SUBSTITUTE(実質収支比率等に係る経年分析!F$49,"▲","-"))),ROUND(VALUE(SUBSTITUTE(実質収支比率等に係る経年分析!F$49,"▲","-")),2),NA())</f>
        <v>-0.83</v>
      </c>
      <c r="C21" s="180">
        <f>IF(ISNUMBER(VALUE(SUBSTITUTE(実質収支比率等に係る経年分析!G$49,"▲","-"))),ROUND(VALUE(SUBSTITUTE(実質収支比率等に係る経年分析!G$49,"▲","-")),2),NA())</f>
        <v>-2.81</v>
      </c>
      <c r="D21" s="180">
        <f>IF(ISNUMBER(VALUE(SUBSTITUTE(実質収支比率等に係る経年分析!H$49,"▲","-"))),ROUND(VALUE(SUBSTITUTE(実質収支比率等に係る経年分析!H$49,"▲","-")),2),NA())</f>
        <v>0.74</v>
      </c>
      <c r="E21" s="180">
        <f>IF(ISNUMBER(VALUE(SUBSTITUTE(実質収支比率等に係る経年分析!I$49,"▲","-"))),ROUND(VALUE(SUBSTITUTE(実質収支比率等に係る経年分析!I$49,"▲","-")),2),NA())</f>
        <v>-3.41</v>
      </c>
      <c r="F21" s="180">
        <f>IF(ISNUMBER(VALUE(SUBSTITUTE(実質収支比率等に係る経年分析!J$49,"▲","-"))),ROUND(VALUE(SUBSTITUTE(実質収支比率等に係る経年分析!J$49,"▲","-")),2),NA())</f>
        <v>-1.17</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7.0000000000000007E-2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0.08</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0.05</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歯科診療事業特別会計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0.06</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x14ac:dyDescent="0.15">
      <c r="A30" s="181" t="str">
        <f>IF(連結実質赤字比率に係る赤字・黒字の構成分析!C$40="",NA(),連結実質赤字比率に係る赤字・黒字の構成分析!C$40)</f>
        <v>母子父子寡婦福祉資金貸付事業特別会計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0.06</v>
      </c>
    </row>
    <row r="31" spans="1:11" x14ac:dyDescent="0.15">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7.0000000000000007E-2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7.0000000000000007E-2</v>
      </c>
    </row>
    <row r="32" spans="1:11" x14ac:dyDescent="0.15">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1.32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1.1399999999999999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3.06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1.78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1.97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1.37</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7.85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5.59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7.63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4.43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5.0599999999999996</v>
      </c>
    </row>
    <row r="35" spans="1:16" x14ac:dyDescent="0.15">
      <c r="A35" s="181" t="str">
        <f>IF(連結実質赤字比率に係る赤字・黒字の構成分析!C$35="",NA(),連結実質赤字比率に係る赤字・黒字の構成分析!C$35)</f>
        <v>公共下水道事業会計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4.96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5.92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6.62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7.27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7.85</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6.79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6.66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8.18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8.4</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7864</v>
      </c>
      <c r="E42" s="182"/>
      <c r="F42" s="182"/>
      <c r="G42" s="182">
        <f>'実質公債費比率（分子）の構造'!L$52</f>
        <v>8162</v>
      </c>
      <c r="H42" s="182"/>
      <c r="I42" s="182"/>
      <c r="J42" s="182">
        <f>'実質公債費比率（分子）の構造'!M$52</f>
        <v>8510</v>
      </c>
      <c r="K42" s="182"/>
      <c r="L42" s="182"/>
      <c r="M42" s="182">
        <f>'実質公債費比率（分子）の構造'!N$52</f>
        <v>8630</v>
      </c>
      <c r="N42" s="182"/>
      <c r="O42" s="182"/>
      <c r="P42" s="182">
        <f>'実質公債費比率（分子）の構造'!O$52</f>
        <v>8499</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864</v>
      </c>
      <c r="C44" s="182"/>
      <c r="D44" s="182"/>
      <c r="E44" s="182">
        <f>'実質公債費比率（分子）の構造'!L$50</f>
        <v>367</v>
      </c>
      <c r="F44" s="182"/>
      <c r="G44" s="182"/>
      <c r="H44" s="182">
        <f>'実質公債費比率（分子）の構造'!M$50</f>
        <v>285</v>
      </c>
      <c r="I44" s="182"/>
      <c r="J44" s="182"/>
      <c r="K44" s="182">
        <f>'実質公債費比率（分子）の構造'!N$50</f>
        <v>269</v>
      </c>
      <c r="L44" s="182"/>
      <c r="M44" s="182"/>
      <c r="N44" s="182">
        <f>'実質公債費比率（分子）の構造'!O$50</f>
        <v>268</v>
      </c>
      <c r="O44" s="182"/>
      <c r="P44" s="182"/>
    </row>
    <row r="45" spans="1:16" x14ac:dyDescent="0.15">
      <c r="A45" s="182" t="s">
        <v>65</v>
      </c>
      <c r="B45" s="182">
        <f>'実質公債費比率（分子）の構造'!K$49</f>
        <v>306</v>
      </c>
      <c r="C45" s="182"/>
      <c r="D45" s="182"/>
      <c r="E45" s="182">
        <f>'実質公債費比率（分子）の構造'!L$49</f>
        <v>299</v>
      </c>
      <c r="F45" s="182"/>
      <c r="G45" s="182"/>
      <c r="H45" s="182">
        <f>'実質公債費比率（分子）の構造'!M$49</f>
        <v>298</v>
      </c>
      <c r="I45" s="182"/>
      <c r="J45" s="182"/>
      <c r="K45" s="182">
        <f>'実質公債費比率（分子）の構造'!N$49</f>
        <v>312</v>
      </c>
      <c r="L45" s="182"/>
      <c r="M45" s="182"/>
      <c r="N45" s="182">
        <f>'実質公債費比率（分子）の構造'!O$49</f>
        <v>293</v>
      </c>
      <c r="O45" s="182"/>
      <c r="P45" s="182"/>
    </row>
    <row r="46" spans="1:16" x14ac:dyDescent="0.15">
      <c r="A46" s="182" t="s">
        <v>66</v>
      </c>
      <c r="B46" s="182">
        <f>'実質公債費比率（分子）の構造'!K$48</f>
        <v>1175</v>
      </c>
      <c r="C46" s="182"/>
      <c r="D46" s="182"/>
      <c r="E46" s="182">
        <f>'実質公債費比率（分子）の構造'!L$48</f>
        <v>1166</v>
      </c>
      <c r="F46" s="182"/>
      <c r="G46" s="182"/>
      <c r="H46" s="182">
        <f>'実質公債費比率（分子）の構造'!M$48</f>
        <v>1169</v>
      </c>
      <c r="I46" s="182"/>
      <c r="J46" s="182"/>
      <c r="K46" s="182">
        <f>'実質公債費比率（分子）の構造'!N$48</f>
        <v>1156</v>
      </c>
      <c r="L46" s="182"/>
      <c r="M46" s="182"/>
      <c r="N46" s="182">
        <f>'実質公債費比率（分子）の構造'!O$48</f>
        <v>1112</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8786</v>
      </c>
      <c r="C49" s="182"/>
      <c r="D49" s="182"/>
      <c r="E49" s="182">
        <f>'実質公債費比率（分子）の構造'!L$45</f>
        <v>9223</v>
      </c>
      <c r="F49" s="182"/>
      <c r="G49" s="182"/>
      <c r="H49" s="182">
        <f>'実質公債費比率（分子）の構造'!M$45</f>
        <v>9960</v>
      </c>
      <c r="I49" s="182"/>
      <c r="J49" s="182"/>
      <c r="K49" s="182">
        <f>'実質公債費比率（分子）の構造'!N$45</f>
        <v>10044</v>
      </c>
      <c r="L49" s="182"/>
      <c r="M49" s="182"/>
      <c r="N49" s="182">
        <f>'実質公債費比率（分子）の構造'!O$45</f>
        <v>10437</v>
      </c>
      <c r="O49" s="182"/>
      <c r="P49" s="182"/>
    </row>
    <row r="50" spans="1:16" x14ac:dyDescent="0.15">
      <c r="A50" s="182" t="s">
        <v>70</v>
      </c>
      <c r="B50" s="182" t="e">
        <f>NA()</f>
        <v>#N/A</v>
      </c>
      <c r="C50" s="182">
        <f>IF(ISNUMBER('実質公債費比率（分子）の構造'!K$53),'実質公債費比率（分子）の構造'!K$53,NA())</f>
        <v>3267</v>
      </c>
      <c r="D50" s="182" t="e">
        <f>NA()</f>
        <v>#N/A</v>
      </c>
      <c r="E50" s="182" t="e">
        <f>NA()</f>
        <v>#N/A</v>
      </c>
      <c r="F50" s="182">
        <f>IF(ISNUMBER('実質公債費比率（分子）の構造'!L$53),'実質公債費比率（分子）の構造'!L$53,NA())</f>
        <v>2893</v>
      </c>
      <c r="G50" s="182" t="e">
        <f>NA()</f>
        <v>#N/A</v>
      </c>
      <c r="H50" s="182" t="e">
        <f>NA()</f>
        <v>#N/A</v>
      </c>
      <c r="I50" s="182">
        <f>IF(ISNUMBER('実質公債費比率（分子）の構造'!M$53),'実質公債費比率（分子）の構造'!M$53,NA())</f>
        <v>3202</v>
      </c>
      <c r="J50" s="182" t="e">
        <f>NA()</f>
        <v>#N/A</v>
      </c>
      <c r="K50" s="182" t="e">
        <f>NA()</f>
        <v>#N/A</v>
      </c>
      <c r="L50" s="182">
        <f>IF(ISNUMBER('実質公債費比率（分子）の構造'!N$53),'実質公債費比率（分子）の構造'!N$53,NA())</f>
        <v>3151</v>
      </c>
      <c r="M50" s="182" t="e">
        <f>NA()</f>
        <v>#N/A</v>
      </c>
      <c r="N50" s="182" t="e">
        <f>NA()</f>
        <v>#N/A</v>
      </c>
      <c r="O50" s="182">
        <f>IF(ISNUMBER('実質公債費比率（分子）の構造'!O$53),'実質公債費比率（分子）の構造'!O$53,NA())</f>
        <v>3611</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63642</v>
      </c>
      <c r="E56" s="181"/>
      <c r="F56" s="181"/>
      <c r="G56" s="181">
        <f>'将来負担比率（分子）の構造'!J$52</f>
        <v>62804</v>
      </c>
      <c r="H56" s="181"/>
      <c r="I56" s="181"/>
      <c r="J56" s="181">
        <f>'将来負担比率（分子）の構造'!K$52</f>
        <v>61385</v>
      </c>
      <c r="K56" s="181"/>
      <c r="L56" s="181"/>
      <c r="M56" s="181">
        <f>'将来負担比率（分子）の構造'!L$52</f>
        <v>60075</v>
      </c>
      <c r="N56" s="181"/>
      <c r="O56" s="181"/>
      <c r="P56" s="181">
        <f>'将来負担比率（分子）の構造'!M$52</f>
        <v>58871</v>
      </c>
    </row>
    <row r="57" spans="1:16" x14ac:dyDescent="0.15">
      <c r="A57" s="181" t="s">
        <v>41</v>
      </c>
      <c r="B57" s="181"/>
      <c r="C57" s="181"/>
      <c r="D57" s="181">
        <f>'将来負担比率（分子）の構造'!I$51</f>
        <v>26065</v>
      </c>
      <c r="E57" s="181"/>
      <c r="F57" s="181"/>
      <c r="G57" s="181">
        <f>'将来負担比率（分子）の構造'!J$51</f>
        <v>27534</v>
      </c>
      <c r="H57" s="181"/>
      <c r="I57" s="181"/>
      <c r="J57" s="181">
        <f>'将来負担比率（分子）の構造'!K$51</f>
        <v>29783</v>
      </c>
      <c r="K57" s="181"/>
      <c r="L57" s="181"/>
      <c r="M57" s="181">
        <f>'将来負担比率（分子）の構造'!L$51</f>
        <v>29846</v>
      </c>
      <c r="N57" s="181"/>
      <c r="O57" s="181"/>
      <c r="P57" s="181">
        <f>'将来負担比率（分子）の構造'!M$51</f>
        <v>27532</v>
      </c>
    </row>
    <row r="58" spans="1:16" x14ac:dyDescent="0.15">
      <c r="A58" s="181" t="s">
        <v>40</v>
      </c>
      <c r="B58" s="181"/>
      <c r="C58" s="181"/>
      <c r="D58" s="181">
        <f>'将来負担比率（分子）の構造'!I$50</f>
        <v>10847</v>
      </c>
      <c r="E58" s="181"/>
      <c r="F58" s="181"/>
      <c r="G58" s="181">
        <f>'将来負担比率（分子）の構造'!J$50</f>
        <v>11674</v>
      </c>
      <c r="H58" s="181"/>
      <c r="I58" s="181"/>
      <c r="J58" s="181">
        <f>'将来負担比率（分子）の構造'!K$50</f>
        <v>11679</v>
      </c>
      <c r="K58" s="181"/>
      <c r="L58" s="181"/>
      <c r="M58" s="181">
        <f>'将来負担比率（分子）の構造'!L$50</f>
        <v>11913</v>
      </c>
      <c r="N58" s="181"/>
      <c r="O58" s="181"/>
      <c r="P58" s="181">
        <f>'将来負担比率（分子）の構造'!M$50</f>
        <v>10678</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32</v>
      </c>
      <c r="C61" s="181"/>
      <c r="D61" s="181"/>
      <c r="E61" s="181">
        <f>'将来負担比率（分子）の構造'!J$46</f>
        <v>5</v>
      </c>
      <c r="F61" s="181"/>
      <c r="G61" s="181"/>
      <c r="H61" s="181">
        <f>'将来負担比率（分子）の構造'!K$46</f>
        <v>2</v>
      </c>
      <c r="I61" s="181"/>
      <c r="J61" s="181"/>
      <c r="K61" s="181" t="str">
        <f>'将来負担比率（分子）の構造'!L$46</f>
        <v>-</v>
      </c>
      <c r="L61" s="181"/>
      <c r="M61" s="181"/>
      <c r="N61" s="181">
        <f>'将来負担比率（分子）の構造'!M$46</f>
        <v>5</v>
      </c>
      <c r="O61" s="181"/>
      <c r="P61" s="181"/>
    </row>
    <row r="62" spans="1:16" x14ac:dyDescent="0.15">
      <c r="A62" s="181" t="s">
        <v>34</v>
      </c>
      <c r="B62" s="181">
        <f>'将来負担比率（分子）の構造'!I$45</f>
        <v>13672</v>
      </c>
      <c r="C62" s="181"/>
      <c r="D62" s="181"/>
      <c r="E62" s="181">
        <f>'将来負担比率（分子）の構造'!J$45</f>
        <v>14613</v>
      </c>
      <c r="F62" s="181"/>
      <c r="G62" s="181"/>
      <c r="H62" s="181">
        <f>'将来負担比率（分子）の構造'!K$45</f>
        <v>14556</v>
      </c>
      <c r="I62" s="181"/>
      <c r="J62" s="181"/>
      <c r="K62" s="181">
        <f>'将来負担比率（分子）の構造'!L$45</f>
        <v>14026</v>
      </c>
      <c r="L62" s="181"/>
      <c r="M62" s="181"/>
      <c r="N62" s="181">
        <f>'将来負担比率（分子）の構造'!M$45</f>
        <v>13979</v>
      </c>
      <c r="O62" s="181"/>
      <c r="P62" s="181"/>
    </row>
    <row r="63" spans="1:16" x14ac:dyDescent="0.15">
      <c r="A63" s="181" t="s">
        <v>33</v>
      </c>
      <c r="B63" s="181">
        <f>'将来負担比率（分子）の構造'!I$44</f>
        <v>1221</v>
      </c>
      <c r="C63" s="181"/>
      <c r="D63" s="181"/>
      <c r="E63" s="181">
        <f>'将来負担比率（分子）の構造'!J$44</f>
        <v>1054</v>
      </c>
      <c r="F63" s="181"/>
      <c r="G63" s="181"/>
      <c r="H63" s="181">
        <f>'将来負担比率（分子）の構造'!K$44</f>
        <v>991</v>
      </c>
      <c r="I63" s="181"/>
      <c r="J63" s="181"/>
      <c r="K63" s="181">
        <f>'将来負担比率（分子）の構造'!L$44</f>
        <v>846</v>
      </c>
      <c r="L63" s="181"/>
      <c r="M63" s="181"/>
      <c r="N63" s="181">
        <f>'将来負担比率（分子）の構造'!M$44</f>
        <v>767</v>
      </c>
      <c r="O63" s="181"/>
      <c r="P63" s="181"/>
    </row>
    <row r="64" spans="1:16" x14ac:dyDescent="0.15">
      <c r="A64" s="181" t="s">
        <v>32</v>
      </c>
      <c r="B64" s="181">
        <f>'将来負担比率（分子）の構造'!I$43</f>
        <v>14660</v>
      </c>
      <c r="C64" s="181"/>
      <c r="D64" s="181"/>
      <c r="E64" s="181">
        <f>'将来負担比率（分子）の構造'!J$43</f>
        <v>13631</v>
      </c>
      <c r="F64" s="181"/>
      <c r="G64" s="181"/>
      <c r="H64" s="181">
        <f>'将来負担比率（分子）の構造'!K$43</f>
        <v>13231</v>
      </c>
      <c r="I64" s="181"/>
      <c r="J64" s="181"/>
      <c r="K64" s="181">
        <f>'将来負担比率（分子）の構造'!L$43</f>
        <v>12593</v>
      </c>
      <c r="L64" s="181"/>
      <c r="M64" s="181"/>
      <c r="N64" s="181">
        <f>'将来負担比率（分子）の構造'!M$43</f>
        <v>12041</v>
      </c>
      <c r="O64" s="181"/>
      <c r="P64" s="181"/>
    </row>
    <row r="65" spans="1:16" x14ac:dyDescent="0.15">
      <c r="A65" s="181" t="s">
        <v>31</v>
      </c>
      <c r="B65" s="181">
        <f>'将来負担比率（分子）の構造'!I$42</f>
        <v>8649</v>
      </c>
      <c r="C65" s="181"/>
      <c r="D65" s="181"/>
      <c r="E65" s="181">
        <f>'将来負担比率（分子）の構造'!J$42</f>
        <v>9349</v>
      </c>
      <c r="F65" s="181"/>
      <c r="G65" s="181"/>
      <c r="H65" s="181">
        <f>'将来負担比率（分子）の構造'!K$42</f>
        <v>10123</v>
      </c>
      <c r="I65" s="181"/>
      <c r="J65" s="181"/>
      <c r="K65" s="181">
        <f>'将来負担比率（分子）の構造'!L$42</f>
        <v>10631</v>
      </c>
      <c r="L65" s="181"/>
      <c r="M65" s="181"/>
      <c r="N65" s="181">
        <f>'将来負担比率（分子）の構造'!M$42</f>
        <v>9633</v>
      </c>
      <c r="O65" s="181"/>
      <c r="P65" s="181"/>
    </row>
    <row r="66" spans="1:16" x14ac:dyDescent="0.15">
      <c r="A66" s="181" t="s">
        <v>30</v>
      </c>
      <c r="B66" s="181">
        <f>'将来負担比率（分子）の構造'!I$41</f>
        <v>98742</v>
      </c>
      <c r="C66" s="181"/>
      <c r="D66" s="181"/>
      <c r="E66" s="181">
        <f>'将来負担比率（分子）の構造'!J$41</f>
        <v>101060</v>
      </c>
      <c r="F66" s="181"/>
      <c r="G66" s="181"/>
      <c r="H66" s="181">
        <f>'将来負担比率（分子）の構造'!K$41</f>
        <v>103638</v>
      </c>
      <c r="I66" s="181"/>
      <c r="J66" s="181"/>
      <c r="K66" s="181">
        <f>'将来負担比率（分子）の構造'!L$41</f>
        <v>103776</v>
      </c>
      <c r="L66" s="181"/>
      <c r="M66" s="181"/>
      <c r="N66" s="181">
        <f>'将来負担比率（分子）の構造'!M$41</f>
        <v>100994</v>
      </c>
      <c r="O66" s="181"/>
      <c r="P66" s="181"/>
    </row>
    <row r="67" spans="1:16" x14ac:dyDescent="0.15">
      <c r="A67" s="181" t="s">
        <v>74</v>
      </c>
      <c r="B67" s="181" t="e">
        <f>NA()</f>
        <v>#N/A</v>
      </c>
      <c r="C67" s="181">
        <f>IF(ISNUMBER('将来負担比率（分子）の構造'!I$53), IF('将来負担比率（分子）の構造'!I$53 &lt; 0, 0, '将来負担比率（分子）の構造'!I$53), NA())</f>
        <v>36422</v>
      </c>
      <c r="D67" s="181" t="e">
        <f>NA()</f>
        <v>#N/A</v>
      </c>
      <c r="E67" s="181" t="e">
        <f>NA()</f>
        <v>#N/A</v>
      </c>
      <c r="F67" s="181">
        <f>IF(ISNUMBER('将来負担比率（分子）の構造'!J$53), IF('将来負担比率（分子）の構造'!J$53 &lt; 0, 0, '将来負担比率（分子）の構造'!J$53), NA())</f>
        <v>37701</v>
      </c>
      <c r="G67" s="181" t="e">
        <f>NA()</f>
        <v>#N/A</v>
      </c>
      <c r="H67" s="181" t="e">
        <f>NA()</f>
        <v>#N/A</v>
      </c>
      <c r="I67" s="181">
        <f>IF(ISNUMBER('将来負担比率（分子）の構造'!K$53), IF('将来負担比率（分子）の構造'!K$53 &lt; 0, 0, '将来負担比率（分子）の構造'!K$53), NA())</f>
        <v>39693</v>
      </c>
      <c r="J67" s="181" t="e">
        <f>NA()</f>
        <v>#N/A</v>
      </c>
      <c r="K67" s="181" t="e">
        <f>NA()</f>
        <v>#N/A</v>
      </c>
      <c r="L67" s="181">
        <f>IF(ISNUMBER('将来負担比率（分子）の構造'!L$53), IF('将来負担比率（分子）の構造'!L$53 &lt; 0, 0, '将来負担比率（分子）の構造'!L$53), NA())</f>
        <v>40038</v>
      </c>
      <c r="M67" s="181" t="e">
        <f>NA()</f>
        <v>#N/A</v>
      </c>
      <c r="N67" s="181" t="e">
        <f>NA()</f>
        <v>#N/A</v>
      </c>
      <c r="O67" s="181">
        <f>IF(ISNUMBER('将来負担比率（分子）の構造'!M$53), IF('将来負担比率（分子）の構造'!M$53 &lt; 0, 0, '将来負担比率（分子）の構造'!M$53), NA())</f>
        <v>40339</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4095</v>
      </c>
      <c r="C72" s="185">
        <f>基金残高に係る経年分析!G55</f>
        <v>3907</v>
      </c>
      <c r="D72" s="185">
        <f>基金残高に係る経年分析!H55</f>
        <v>2749</v>
      </c>
    </row>
    <row r="73" spans="1:16" x14ac:dyDescent="0.15">
      <c r="A73" s="184" t="s">
        <v>77</v>
      </c>
      <c r="B73" s="185">
        <f>基金残高に係る経年分析!F56</f>
        <v>300</v>
      </c>
      <c r="C73" s="185">
        <f>基金残高に係る経年分析!G56</f>
        <v>500</v>
      </c>
      <c r="D73" s="185">
        <f>基金残高に係る経年分析!H56</f>
        <v>500</v>
      </c>
    </row>
    <row r="74" spans="1:16" x14ac:dyDescent="0.15">
      <c r="A74" s="184" t="s">
        <v>78</v>
      </c>
      <c r="B74" s="185">
        <f>基金残高に係る経年分析!F57</f>
        <v>2957</v>
      </c>
      <c r="C74" s="185">
        <f>基金残高に係る経年分析!G57</f>
        <v>3291</v>
      </c>
      <c r="D74" s="185">
        <f>基金残高に係る経年分析!H57</f>
        <v>3436</v>
      </c>
    </row>
  </sheetData>
  <sheetProtection algorithmName="SHA-512" hashValue="cyCFYUYLPmaPl+HHXhu4QioPo11Qab+MGIZE4R+IelaLWJA6T+LrMDdt0GCamWmFK3AvYC1JZYUrDGPrv3GsdQ==" saltValue="YLqaI8AINOs7ubh6LwVBy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217</v>
      </c>
      <c r="DI1" s="760"/>
      <c r="DJ1" s="760"/>
      <c r="DK1" s="760"/>
      <c r="DL1" s="760"/>
      <c r="DM1" s="760"/>
      <c r="DN1" s="761"/>
      <c r="DO1" s="226"/>
      <c r="DP1" s="759" t="s">
        <v>218</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220</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221</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222</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223</v>
      </c>
      <c r="S4" s="702"/>
      <c r="T4" s="702"/>
      <c r="U4" s="702"/>
      <c r="V4" s="702"/>
      <c r="W4" s="702"/>
      <c r="X4" s="702"/>
      <c r="Y4" s="703"/>
      <c r="Z4" s="701" t="s">
        <v>224</v>
      </c>
      <c r="AA4" s="702"/>
      <c r="AB4" s="702"/>
      <c r="AC4" s="703"/>
      <c r="AD4" s="701" t="s">
        <v>225</v>
      </c>
      <c r="AE4" s="702"/>
      <c r="AF4" s="702"/>
      <c r="AG4" s="702"/>
      <c r="AH4" s="702"/>
      <c r="AI4" s="702"/>
      <c r="AJ4" s="702"/>
      <c r="AK4" s="703"/>
      <c r="AL4" s="701" t="s">
        <v>224</v>
      </c>
      <c r="AM4" s="702"/>
      <c r="AN4" s="702"/>
      <c r="AO4" s="703"/>
      <c r="AP4" s="762" t="s">
        <v>226</v>
      </c>
      <c r="AQ4" s="762"/>
      <c r="AR4" s="762"/>
      <c r="AS4" s="762"/>
      <c r="AT4" s="762"/>
      <c r="AU4" s="762"/>
      <c r="AV4" s="762"/>
      <c r="AW4" s="762"/>
      <c r="AX4" s="762"/>
      <c r="AY4" s="762"/>
      <c r="AZ4" s="762"/>
      <c r="BA4" s="762"/>
      <c r="BB4" s="762"/>
      <c r="BC4" s="762"/>
      <c r="BD4" s="762"/>
      <c r="BE4" s="762"/>
      <c r="BF4" s="762"/>
      <c r="BG4" s="762" t="s">
        <v>227</v>
      </c>
      <c r="BH4" s="762"/>
      <c r="BI4" s="762"/>
      <c r="BJ4" s="762"/>
      <c r="BK4" s="762"/>
      <c r="BL4" s="762"/>
      <c r="BM4" s="762"/>
      <c r="BN4" s="762"/>
      <c r="BO4" s="762" t="s">
        <v>224</v>
      </c>
      <c r="BP4" s="762"/>
      <c r="BQ4" s="762"/>
      <c r="BR4" s="762"/>
      <c r="BS4" s="762" t="s">
        <v>228</v>
      </c>
      <c r="BT4" s="762"/>
      <c r="BU4" s="762"/>
      <c r="BV4" s="762"/>
      <c r="BW4" s="762"/>
      <c r="BX4" s="762"/>
      <c r="BY4" s="762"/>
      <c r="BZ4" s="762"/>
      <c r="CA4" s="762"/>
      <c r="CB4" s="762"/>
      <c r="CD4" s="744" t="s">
        <v>229</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8" t="s">
        <v>230</v>
      </c>
      <c r="C5" s="709"/>
      <c r="D5" s="709"/>
      <c r="E5" s="709"/>
      <c r="F5" s="709"/>
      <c r="G5" s="709"/>
      <c r="H5" s="709"/>
      <c r="I5" s="709"/>
      <c r="J5" s="709"/>
      <c r="K5" s="709"/>
      <c r="L5" s="709"/>
      <c r="M5" s="709"/>
      <c r="N5" s="709"/>
      <c r="O5" s="709"/>
      <c r="P5" s="709"/>
      <c r="Q5" s="710"/>
      <c r="R5" s="695">
        <v>57888269</v>
      </c>
      <c r="S5" s="696"/>
      <c r="T5" s="696"/>
      <c r="U5" s="696"/>
      <c r="V5" s="696"/>
      <c r="W5" s="696"/>
      <c r="X5" s="696"/>
      <c r="Y5" s="739"/>
      <c r="Z5" s="757">
        <v>51.4</v>
      </c>
      <c r="AA5" s="757"/>
      <c r="AB5" s="757"/>
      <c r="AC5" s="757"/>
      <c r="AD5" s="758">
        <v>53722855</v>
      </c>
      <c r="AE5" s="758"/>
      <c r="AF5" s="758"/>
      <c r="AG5" s="758"/>
      <c r="AH5" s="758"/>
      <c r="AI5" s="758"/>
      <c r="AJ5" s="758"/>
      <c r="AK5" s="758"/>
      <c r="AL5" s="740">
        <v>84.1</v>
      </c>
      <c r="AM5" s="713"/>
      <c r="AN5" s="713"/>
      <c r="AO5" s="741"/>
      <c r="AP5" s="708" t="s">
        <v>231</v>
      </c>
      <c r="AQ5" s="709"/>
      <c r="AR5" s="709"/>
      <c r="AS5" s="709"/>
      <c r="AT5" s="709"/>
      <c r="AU5" s="709"/>
      <c r="AV5" s="709"/>
      <c r="AW5" s="709"/>
      <c r="AX5" s="709"/>
      <c r="AY5" s="709"/>
      <c r="AZ5" s="709"/>
      <c r="BA5" s="709"/>
      <c r="BB5" s="709"/>
      <c r="BC5" s="709"/>
      <c r="BD5" s="709"/>
      <c r="BE5" s="709"/>
      <c r="BF5" s="710"/>
      <c r="BG5" s="640">
        <v>52049700</v>
      </c>
      <c r="BH5" s="641"/>
      <c r="BI5" s="641"/>
      <c r="BJ5" s="641"/>
      <c r="BK5" s="641"/>
      <c r="BL5" s="641"/>
      <c r="BM5" s="641"/>
      <c r="BN5" s="642"/>
      <c r="BO5" s="677">
        <v>89.9</v>
      </c>
      <c r="BP5" s="677"/>
      <c r="BQ5" s="677"/>
      <c r="BR5" s="677"/>
      <c r="BS5" s="678">
        <v>688599</v>
      </c>
      <c r="BT5" s="678"/>
      <c r="BU5" s="678"/>
      <c r="BV5" s="678"/>
      <c r="BW5" s="678"/>
      <c r="BX5" s="678"/>
      <c r="BY5" s="678"/>
      <c r="BZ5" s="678"/>
      <c r="CA5" s="678"/>
      <c r="CB5" s="728"/>
      <c r="CD5" s="744" t="s">
        <v>226</v>
      </c>
      <c r="CE5" s="745"/>
      <c r="CF5" s="745"/>
      <c r="CG5" s="745"/>
      <c r="CH5" s="745"/>
      <c r="CI5" s="745"/>
      <c r="CJ5" s="745"/>
      <c r="CK5" s="745"/>
      <c r="CL5" s="745"/>
      <c r="CM5" s="745"/>
      <c r="CN5" s="745"/>
      <c r="CO5" s="745"/>
      <c r="CP5" s="745"/>
      <c r="CQ5" s="746"/>
      <c r="CR5" s="744" t="s">
        <v>232</v>
      </c>
      <c r="CS5" s="745"/>
      <c r="CT5" s="745"/>
      <c r="CU5" s="745"/>
      <c r="CV5" s="745"/>
      <c r="CW5" s="745"/>
      <c r="CX5" s="745"/>
      <c r="CY5" s="746"/>
      <c r="CZ5" s="744" t="s">
        <v>224</v>
      </c>
      <c r="DA5" s="745"/>
      <c r="DB5" s="745"/>
      <c r="DC5" s="746"/>
      <c r="DD5" s="744" t="s">
        <v>233</v>
      </c>
      <c r="DE5" s="745"/>
      <c r="DF5" s="745"/>
      <c r="DG5" s="745"/>
      <c r="DH5" s="745"/>
      <c r="DI5" s="745"/>
      <c r="DJ5" s="745"/>
      <c r="DK5" s="745"/>
      <c r="DL5" s="745"/>
      <c r="DM5" s="745"/>
      <c r="DN5" s="745"/>
      <c r="DO5" s="745"/>
      <c r="DP5" s="746"/>
      <c r="DQ5" s="744" t="s">
        <v>234</v>
      </c>
      <c r="DR5" s="745"/>
      <c r="DS5" s="745"/>
      <c r="DT5" s="745"/>
      <c r="DU5" s="745"/>
      <c r="DV5" s="745"/>
      <c r="DW5" s="745"/>
      <c r="DX5" s="745"/>
      <c r="DY5" s="745"/>
      <c r="DZ5" s="745"/>
      <c r="EA5" s="745"/>
      <c r="EB5" s="745"/>
      <c r="EC5" s="746"/>
    </row>
    <row r="6" spans="2:143" ht="11.25" customHeight="1" x14ac:dyDescent="0.15">
      <c r="B6" s="637" t="s">
        <v>235</v>
      </c>
      <c r="C6" s="638"/>
      <c r="D6" s="638"/>
      <c r="E6" s="638"/>
      <c r="F6" s="638"/>
      <c r="G6" s="638"/>
      <c r="H6" s="638"/>
      <c r="I6" s="638"/>
      <c r="J6" s="638"/>
      <c r="K6" s="638"/>
      <c r="L6" s="638"/>
      <c r="M6" s="638"/>
      <c r="N6" s="638"/>
      <c r="O6" s="638"/>
      <c r="P6" s="638"/>
      <c r="Q6" s="639"/>
      <c r="R6" s="640">
        <v>738031</v>
      </c>
      <c r="S6" s="641"/>
      <c r="T6" s="641"/>
      <c r="U6" s="641"/>
      <c r="V6" s="641"/>
      <c r="W6" s="641"/>
      <c r="X6" s="641"/>
      <c r="Y6" s="642"/>
      <c r="Z6" s="677">
        <v>0.7</v>
      </c>
      <c r="AA6" s="677"/>
      <c r="AB6" s="677"/>
      <c r="AC6" s="677"/>
      <c r="AD6" s="678">
        <v>738031</v>
      </c>
      <c r="AE6" s="678"/>
      <c r="AF6" s="678"/>
      <c r="AG6" s="678"/>
      <c r="AH6" s="678"/>
      <c r="AI6" s="678"/>
      <c r="AJ6" s="678"/>
      <c r="AK6" s="678"/>
      <c r="AL6" s="643">
        <v>1.2</v>
      </c>
      <c r="AM6" s="644"/>
      <c r="AN6" s="644"/>
      <c r="AO6" s="679"/>
      <c r="AP6" s="637" t="s">
        <v>236</v>
      </c>
      <c r="AQ6" s="638"/>
      <c r="AR6" s="638"/>
      <c r="AS6" s="638"/>
      <c r="AT6" s="638"/>
      <c r="AU6" s="638"/>
      <c r="AV6" s="638"/>
      <c r="AW6" s="638"/>
      <c r="AX6" s="638"/>
      <c r="AY6" s="638"/>
      <c r="AZ6" s="638"/>
      <c r="BA6" s="638"/>
      <c r="BB6" s="638"/>
      <c r="BC6" s="638"/>
      <c r="BD6" s="638"/>
      <c r="BE6" s="638"/>
      <c r="BF6" s="639"/>
      <c r="BG6" s="640">
        <v>52049700</v>
      </c>
      <c r="BH6" s="641"/>
      <c r="BI6" s="641"/>
      <c r="BJ6" s="641"/>
      <c r="BK6" s="641"/>
      <c r="BL6" s="641"/>
      <c r="BM6" s="641"/>
      <c r="BN6" s="642"/>
      <c r="BO6" s="677">
        <v>89.9</v>
      </c>
      <c r="BP6" s="677"/>
      <c r="BQ6" s="677"/>
      <c r="BR6" s="677"/>
      <c r="BS6" s="678">
        <v>688599</v>
      </c>
      <c r="BT6" s="678"/>
      <c r="BU6" s="678"/>
      <c r="BV6" s="678"/>
      <c r="BW6" s="678"/>
      <c r="BX6" s="678"/>
      <c r="BY6" s="678"/>
      <c r="BZ6" s="678"/>
      <c r="CA6" s="678"/>
      <c r="CB6" s="728"/>
      <c r="CD6" s="698" t="s">
        <v>237</v>
      </c>
      <c r="CE6" s="699"/>
      <c r="CF6" s="699"/>
      <c r="CG6" s="699"/>
      <c r="CH6" s="699"/>
      <c r="CI6" s="699"/>
      <c r="CJ6" s="699"/>
      <c r="CK6" s="699"/>
      <c r="CL6" s="699"/>
      <c r="CM6" s="699"/>
      <c r="CN6" s="699"/>
      <c r="CO6" s="699"/>
      <c r="CP6" s="699"/>
      <c r="CQ6" s="700"/>
      <c r="CR6" s="640">
        <v>633371</v>
      </c>
      <c r="CS6" s="641"/>
      <c r="CT6" s="641"/>
      <c r="CU6" s="641"/>
      <c r="CV6" s="641"/>
      <c r="CW6" s="641"/>
      <c r="CX6" s="641"/>
      <c r="CY6" s="642"/>
      <c r="CZ6" s="740">
        <v>0.6</v>
      </c>
      <c r="DA6" s="713"/>
      <c r="DB6" s="713"/>
      <c r="DC6" s="743"/>
      <c r="DD6" s="646" t="s">
        <v>238</v>
      </c>
      <c r="DE6" s="641"/>
      <c r="DF6" s="641"/>
      <c r="DG6" s="641"/>
      <c r="DH6" s="641"/>
      <c r="DI6" s="641"/>
      <c r="DJ6" s="641"/>
      <c r="DK6" s="641"/>
      <c r="DL6" s="641"/>
      <c r="DM6" s="641"/>
      <c r="DN6" s="641"/>
      <c r="DO6" s="641"/>
      <c r="DP6" s="642"/>
      <c r="DQ6" s="646">
        <v>633371</v>
      </c>
      <c r="DR6" s="641"/>
      <c r="DS6" s="641"/>
      <c r="DT6" s="641"/>
      <c r="DU6" s="641"/>
      <c r="DV6" s="641"/>
      <c r="DW6" s="641"/>
      <c r="DX6" s="641"/>
      <c r="DY6" s="641"/>
      <c r="DZ6" s="641"/>
      <c r="EA6" s="641"/>
      <c r="EB6" s="641"/>
      <c r="EC6" s="684"/>
    </row>
    <row r="7" spans="2:143" ht="11.25" customHeight="1" x14ac:dyDescent="0.15">
      <c r="B7" s="637" t="s">
        <v>239</v>
      </c>
      <c r="C7" s="638"/>
      <c r="D7" s="638"/>
      <c r="E7" s="638"/>
      <c r="F7" s="638"/>
      <c r="G7" s="638"/>
      <c r="H7" s="638"/>
      <c r="I7" s="638"/>
      <c r="J7" s="638"/>
      <c r="K7" s="638"/>
      <c r="L7" s="638"/>
      <c r="M7" s="638"/>
      <c r="N7" s="638"/>
      <c r="O7" s="638"/>
      <c r="P7" s="638"/>
      <c r="Q7" s="639"/>
      <c r="R7" s="640">
        <v>38199</v>
      </c>
      <c r="S7" s="641"/>
      <c r="T7" s="641"/>
      <c r="U7" s="641"/>
      <c r="V7" s="641"/>
      <c r="W7" s="641"/>
      <c r="X7" s="641"/>
      <c r="Y7" s="642"/>
      <c r="Z7" s="677">
        <v>0</v>
      </c>
      <c r="AA7" s="677"/>
      <c r="AB7" s="677"/>
      <c r="AC7" s="677"/>
      <c r="AD7" s="678">
        <v>38199</v>
      </c>
      <c r="AE7" s="678"/>
      <c r="AF7" s="678"/>
      <c r="AG7" s="678"/>
      <c r="AH7" s="678"/>
      <c r="AI7" s="678"/>
      <c r="AJ7" s="678"/>
      <c r="AK7" s="678"/>
      <c r="AL7" s="643">
        <v>0.1</v>
      </c>
      <c r="AM7" s="644"/>
      <c r="AN7" s="644"/>
      <c r="AO7" s="679"/>
      <c r="AP7" s="637" t="s">
        <v>240</v>
      </c>
      <c r="AQ7" s="638"/>
      <c r="AR7" s="638"/>
      <c r="AS7" s="638"/>
      <c r="AT7" s="638"/>
      <c r="AU7" s="638"/>
      <c r="AV7" s="638"/>
      <c r="AW7" s="638"/>
      <c r="AX7" s="638"/>
      <c r="AY7" s="638"/>
      <c r="AZ7" s="638"/>
      <c r="BA7" s="638"/>
      <c r="BB7" s="638"/>
      <c r="BC7" s="638"/>
      <c r="BD7" s="638"/>
      <c r="BE7" s="638"/>
      <c r="BF7" s="639"/>
      <c r="BG7" s="640">
        <v>26523901</v>
      </c>
      <c r="BH7" s="641"/>
      <c r="BI7" s="641"/>
      <c r="BJ7" s="641"/>
      <c r="BK7" s="641"/>
      <c r="BL7" s="641"/>
      <c r="BM7" s="641"/>
      <c r="BN7" s="642"/>
      <c r="BO7" s="677">
        <v>45.8</v>
      </c>
      <c r="BP7" s="677"/>
      <c r="BQ7" s="677"/>
      <c r="BR7" s="677"/>
      <c r="BS7" s="678">
        <v>688599</v>
      </c>
      <c r="BT7" s="678"/>
      <c r="BU7" s="678"/>
      <c r="BV7" s="678"/>
      <c r="BW7" s="678"/>
      <c r="BX7" s="678"/>
      <c r="BY7" s="678"/>
      <c r="BZ7" s="678"/>
      <c r="CA7" s="678"/>
      <c r="CB7" s="728"/>
      <c r="CD7" s="673" t="s">
        <v>241</v>
      </c>
      <c r="CE7" s="674"/>
      <c r="CF7" s="674"/>
      <c r="CG7" s="674"/>
      <c r="CH7" s="674"/>
      <c r="CI7" s="674"/>
      <c r="CJ7" s="674"/>
      <c r="CK7" s="674"/>
      <c r="CL7" s="674"/>
      <c r="CM7" s="674"/>
      <c r="CN7" s="674"/>
      <c r="CO7" s="674"/>
      <c r="CP7" s="674"/>
      <c r="CQ7" s="675"/>
      <c r="CR7" s="640">
        <v>10068715</v>
      </c>
      <c r="CS7" s="641"/>
      <c r="CT7" s="641"/>
      <c r="CU7" s="641"/>
      <c r="CV7" s="641"/>
      <c r="CW7" s="641"/>
      <c r="CX7" s="641"/>
      <c r="CY7" s="642"/>
      <c r="CZ7" s="677">
        <v>9.1999999999999993</v>
      </c>
      <c r="DA7" s="677"/>
      <c r="DB7" s="677"/>
      <c r="DC7" s="677"/>
      <c r="DD7" s="646">
        <v>100447</v>
      </c>
      <c r="DE7" s="641"/>
      <c r="DF7" s="641"/>
      <c r="DG7" s="641"/>
      <c r="DH7" s="641"/>
      <c r="DI7" s="641"/>
      <c r="DJ7" s="641"/>
      <c r="DK7" s="641"/>
      <c r="DL7" s="641"/>
      <c r="DM7" s="641"/>
      <c r="DN7" s="641"/>
      <c r="DO7" s="641"/>
      <c r="DP7" s="642"/>
      <c r="DQ7" s="646">
        <v>8701891</v>
      </c>
      <c r="DR7" s="641"/>
      <c r="DS7" s="641"/>
      <c r="DT7" s="641"/>
      <c r="DU7" s="641"/>
      <c r="DV7" s="641"/>
      <c r="DW7" s="641"/>
      <c r="DX7" s="641"/>
      <c r="DY7" s="641"/>
      <c r="DZ7" s="641"/>
      <c r="EA7" s="641"/>
      <c r="EB7" s="641"/>
      <c r="EC7" s="684"/>
    </row>
    <row r="8" spans="2:143" ht="11.25" customHeight="1" x14ac:dyDescent="0.15">
      <c r="B8" s="637" t="s">
        <v>242</v>
      </c>
      <c r="C8" s="638"/>
      <c r="D8" s="638"/>
      <c r="E8" s="638"/>
      <c r="F8" s="638"/>
      <c r="G8" s="638"/>
      <c r="H8" s="638"/>
      <c r="I8" s="638"/>
      <c r="J8" s="638"/>
      <c r="K8" s="638"/>
      <c r="L8" s="638"/>
      <c r="M8" s="638"/>
      <c r="N8" s="638"/>
      <c r="O8" s="638"/>
      <c r="P8" s="638"/>
      <c r="Q8" s="639"/>
      <c r="R8" s="640">
        <v>249594</v>
      </c>
      <c r="S8" s="641"/>
      <c r="T8" s="641"/>
      <c r="U8" s="641"/>
      <c r="V8" s="641"/>
      <c r="W8" s="641"/>
      <c r="X8" s="641"/>
      <c r="Y8" s="642"/>
      <c r="Z8" s="677">
        <v>0.2</v>
      </c>
      <c r="AA8" s="677"/>
      <c r="AB8" s="677"/>
      <c r="AC8" s="677"/>
      <c r="AD8" s="678">
        <v>249594</v>
      </c>
      <c r="AE8" s="678"/>
      <c r="AF8" s="678"/>
      <c r="AG8" s="678"/>
      <c r="AH8" s="678"/>
      <c r="AI8" s="678"/>
      <c r="AJ8" s="678"/>
      <c r="AK8" s="678"/>
      <c r="AL8" s="643">
        <v>0.4</v>
      </c>
      <c r="AM8" s="644"/>
      <c r="AN8" s="644"/>
      <c r="AO8" s="679"/>
      <c r="AP8" s="637" t="s">
        <v>243</v>
      </c>
      <c r="AQ8" s="638"/>
      <c r="AR8" s="638"/>
      <c r="AS8" s="638"/>
      <c r="AT8" s="638"/>
      <c r="AU8" s="638"/>
      <c r="AV8" s="638"/>
      <c r="AW8" s="638"/>
      <c r="AX8" s="638"/>
      <c r="AY8" s="638"/>
      <c r="AZ8" s="638"/>
      <c r="BA8" s="638"/>
      <c r="BB8" s="638"/>
      <c r="BC8" s="638"/>
      <c r="BD8" s="638"/>
      <c r="BE8" s="638"/>
      <c r="BF8" s="639"/>
      <c r="BG8" s="640">
        <v>635213</v>
      </c>
      <c r="BH8" s="641"/>
      <c r="BI8" s="641"/>
      <c r="BJ8" s="641"/>
      <c r="BK8" s="641"/>
      <c r="BL8" s="641"/>
      <c r="BM8" s="641"/>
      <c r="BN8" s="642"/>
      <c r="BO8" s="677">
        <v>1.1000000000000001</v>
      </c>
      <c r="BP8" s="677"/>
      <c r="BQ8" s="677"/>
      <c r="BR8" s="677"/>
      <c r="BS8" s="646" t="s">
        <v>244</v>
      </c>
      <c r="BT8" s="641"/>
      <c r="BU8" s="641"/>
      <c r="BV8" s="641"/>
      <c r="BW8" s="641"/>
      <c r="BX8" s="641"/>
      <c r="BY8" s="641"/>
      <c r="BZ8" s="641"/>
      <c r="CA8" s="641"/>
      <c r="CB8" s="684"/>
      <c r="CD8" s="673" t="s">
        <v>245</v>
      </c>
      <c r="CE8" s="674"/>
      <c r="CF8" s="674"/>
      <c r="CG8" s="674"/>
      <c r="CH8" s="674"/>
      <c r="CI8" s="674"/>
      <c r="CJ8" s="674"/>
      <c r="CK8" s="674"/>
      <c r="CL8" s="674"/>
      <c r="CM8" s="674"/>
      <c r="CN8" s="674"/>
      <c r="CO8" s="674"/>
      <c r="CP8" s="674"/>
      <c r="CQ8" s="675"/>
      <c r="CR8" s="640">
        <v>49768135</v>
      </c>
      <c r="CS8" s="641"/>
      <c r="CT8" s="641"/>
      <c r="CU8" s="641"/>
      <c r="CV8" s="641"/>
      <c r="CW8" s="641"/>
      <c r="CX8" s="641"/>
      <c r="CY8" s="642"/>
      <c r="CZ8" s="677">
        <v>45.6</v>
      </c>
      <c r="DA8" s="677"/>
      <c r="DB8" s="677"/>
      <c r="DC8" s="677"/>
      <c r="DD8" s="646">
        <v>2336966</v>
      </c>
      <c r="DE8" s="641"/>
      <c r="DF8" s="641"/>
      <c r="DG8" s="641"/>
      <c r="DH8" s="641"/>
      <c r="DI8" s="641"/>
      <c r="DJ8" s="641"/>
      <c r="DK8" s="641"/>
      <c r="DL8" s="641"/>
      <c r="DM8" s="641"/>
      <c r="DN8" s="641"/>
      <c r="DO8" s="641"/>
      <c r="DP8" s="642"/>
      <c r="DQ8" s="646">
        <v>24433174</v>
      </c>
      <c r="DR8" s="641"/>
      <c r="DS8" s="641"/>
      <c r="DT8" s="641"/>
      <c r="DU8" s="641"/>
      <c r="DV8" s="641"/>
      <c r="DW8" s="641"/>
      <c r="DX8" s="641"/>
      <c r="DY8" s="641"/>
      <c r="DZ8" s="641"/>
      <c r="EA8" s="641"/>
      <c r="EB8" s="641"/>
      <c r="EC8" s="684"/>
    </row>
    <row r="9" spans="2:143" ht="11.25" customHeight="1" x14ac:dyDescent="0.15">
      <c r="B9" s="637" t="s">
        <v>246</v>
      </c>
      <c r="C9" s="638"/>
      <c r="D9" s="638"/>
      <c r="E9" s="638"/>
      <c r="F9" s="638"/>
      <c r="G9" s="638"/>
      <c r="H9" s="638"/>
      <c r="I9" s="638"/>
      <c r="J9" s="638"/>
      <c r="K9" s="638"/>
      <c r="L9" s="638"/>
      <c r="M9" s="638"/>
      <c r="N9" s="638"/>
      <c r="O9" s="638"/>
      <c r="P9" s="638"/>
      <c r="Q9" s="639"/>
      <c r="R9" s="640">
        <v>150924</v>
      </c>
      <c r="S9" s="641"/>
      <c r="T9" s="641"/>
      <c r="U9" s="641"/>
      <c r="V9" s="641"/>
      <c r="W9" s="641"/>
      <c r="X9" s="641"/>
      <c r="Y9" s="642"/>
      <c r="Z9" s="677">
        <v>0.1</v>
      </c>
      <c r="AA9" s="677"/>
      <c r="AB9" s="677"/>
      <c r="AC9" s="677"/>
      <c r="AD9" s="678">
        <v>150924</v>
      </c>
      <c r="AE9" s="678"/>
      <c r="AF9" s="678"/>
      <c r="AG9" s="678"/>
      <c r="AH9" s="678"/>
      <c r="AI9" s="678"/>
      <c r="AJ9" s="678"/>
      <c r="AK9" s="678"/>
      <c r="AL9" s="643">
        <v>0.2</v>
      </c>
      <c r="AM9" s="644"/>
      <c r="AN9" s="644"/>
      <c r="AO9" s="679"/>
      <c r="AP9" s="637" t="s">
        <v>247</v>
      </c>
      <c r="AQ9" s="638"/>
      <c r="AR9" s="638"/>
      <c r="AS9" s="638"/>
      <c r="AT9" s="638"/>
      <c r="AU9" s="638"/>
      <c r="AV9" s="638"/>
      <c r="AW9" s="638"/>
      <c r="AX9" s="638"/>
      <c r="AY9" s="638"/>
      <c r="AZ9" s="638"/>
      <c r="BA9" s="638"/>
      <c r="BB9" s="638"/>
      <c r="BC9" s="638"/>
      <c r="BD9" s="638"/>
      <c r="BE9" s="638"/>
      <c r="BF9" s="639"/>
      <c r="BG9" s="640">
        <v>21255671</v>
      </c>
      <c r="BH9" s="641"/>
      <c r="BI9" s="641"/>
      <c r="BJ9" s="641"/>
      <c r="BK9" s="641"/>
      <c r="BL9" s="641"/>
      <c r="BM9" s="641"/>
      <c r="BN9" s="642"/>
      <c r="BO9" s="677">
        <v>36.700000000000003</v>
      </c>
      <c r="BP9" s="677"/>
      <c r="BQ9" s="677"/>
      <c r="BR9" s="677"/>
      <c r="BS9" s="646" t="s">
        <v>244</v>
      </c>
      <c r="BT9" s="641"/>
      <c r="BU9" s="641"/>
      <c r="BV9" s="641"/>
      <c r="BW9" s="641"/>
      <c r="BX9" s="641"/>
      <c r="BY9" s="641"/>
      <c r="BZ9" s="641"/>
      <c r="CA9" s="641"/>
      <c r="CB9" s="684"/>
      <c r="CD9" s="673" t="s">
        <v>248</v>
      </c>
      <c r="CE9" s="674"/>
      <c r="CF9" s="674"/>
      <c r="CG9" s="674"/>
      <c r="CH9" s="674"/>
      <c r="CI9" s="674"/>
      <c r="CJ9" s="674"/>
      <c r="CK9" s="674"/>
      <c r="CL9" s="674"/>
      <c r="CM9" s="674"/>
      <c r="CN9" s="674"/>
      <c r="CO9" s="674"/>
      <c r="CP9" s="674"/>
      <c r="CQ9" s="675"/>
      <c r="CR9" s="640">
        <v>8854406</v>
      </c>
      <c r="CS9" s="641"/>
      <c r="CT9" s="641"/>
      <c r="CU9" s="641"/>
      <c r="CV9" s="641"/>
      <c r="CW9" s="641"/>
      <c r="CX9" s="641"/>
      <c r="CY9" s="642"/>
      <c r="CZ9" s="677">
        <v>8.1</v>
      </c>
      <c r="DA9" s="677"/>
      <c r="DB9" s="677"/>
      <c r="DC9" s="677"/>
      <c r="DD9" s="646">
        <v>455808</v>
      </c>
      <c r="DE9" s="641"/>
      <c r="DF9" s="641"/>
      <c r="DG9" s="641"/>
      <c r="DH9" s="641"/>
      <c r="DI9" s="641"/>
      <c r="DJ9" s="641"/>
      <c r="DK9" s="641"/>
      <c r="DL9" s="641"/>
      <c r="DM9" s="641"/>
      <c r="DN9" s="641"/>
      <c r="DO9" s="641"/>
      <c r="DP9" s="642"/>
      <c r="DQ9" s="646">
        <v>7498509</v>
      </c>
      <c r="DR9" s="641"/>
      <c r="DS9" s="641"/>
      <c r="DT9" s="641"/>
      <c r="DU9" s="641"/>
      <c r="DV9" s="641"/>
      <c r="DW9" s="641"/>
      <c r="DX9" s="641"/>
      <c r="DY9" s="641"/>
      <c r="DZ9" s="641"/>
      <c r="EA9" s="641"/>
      <c r="EB9" s="641"/>
      <c r="EC9" s="684"/>
    </row>
    <row r="10" spans="2:143" ht="11.25" customHeight="1" x14ac:dyDescent="0.15">
      <c r="B10" s="637" t="s">
        <v>249</v>
      </c>
      <c r="C10" s="638"/>
      <c r="D10" s="638"/>
      <c r="E10" s="638"/>
      <c r="F10" s="638"/>
      <c r="G10" s="638"/>
      <c r="H10" s="638"/>
      <c r="I10" s="638"/>
      <c r="J10" s="638"/>
      <c r="K10" s="638"/>
      <c r="L10" s="638"/>
      <c r="M10" s="638"/>
      <c r="N10" s="638"/>
      <c r="O10" s="638"/>
      <c r="P10" s="638"/>
      <c r="Q10" s="639"/>
      <c r="R10" s="640" t="s">
        <v>244</v>
      </c>
      <c r="S10" s="641"/>
      <c r="T10" s="641"/>
      <c r="U10" s="641"/>
      <c r="V10" s="641"/>
      <c r="W10" s="641"/>
      <c r="X10" s="641"/>
      <c r="Y10" s="642"/>
      <c r="Z10" s="677" t="s">
        <v>238</v>
      </c>
      <c r="AA10" s="677"/>
      <c r="AB10" s="677"/>
      <c r="AC10" s="677"/>
      <c r="AD10" s="678" t="s">
        <v>244</v>
      </c>
      <c r="AE10" s="678"/>
      <c r="AF10" s="678"/>
      <c r="AG10" s="678"/>
      <c r="AH10" s="678"/>
      <c r="AI10" s="678"/>
      <c r="AJ10" s="678"/>
      <c r="AK10" s="678"/>
      <c r="AL10" s="643" t="s">
        <v>244</v>
      </c>
      <c r="AM10" s="644"/>
      <c r="AN10" s="644"/>
      <c r="AO10" s="679"/>
      <c r="AP10" s="637" t="s">
        <v>250</v>
      </c>
      <c r="AQ10" s="638"/>
      <c r="AR10" s="638"/>
      <c r="AS10" s="638"/>
      <c r="AT10" s="638"/>
      <c r="AU10" s="638"/>
      <c r="AV10" s="638"/>
      <c r="AW10" s="638"/>
      <c r="AX10" s="638"/>
      <c r="AY10" s="638"/>
      <c r="AZ10" s="638"/>
      <c r="BA10" s="638"/>
      <c r="BB10" s="638"/>
      <c r="BC10" s="638"/>
      <c r="BD10" s="638"/>
      <c r="BE10" s="638"/>
      <c r="BF10" s="639"/>
      <c r="BG10" s="640">
        <v>1024513</v>
      </c>
      <c r="BH10" s="641"/>
      <c r="BI10" s="641"/>
      <c r="BJ10" s="641"/>
      <c r="BK10" s="641"/>
      <c r="BL10" s="641"/>
      <c r="BM10" s="641"/>
      <c r="BN10" s="642"/>
      <c r="BO10" s="677">
        <v>1.8</v>
      </c>
      <c r="BP10" s="677"/>
      <c r="BQ10" s="677"/>
      <c r="BR10" s="677"/>
      <c r="BS10" s="646" t="s">
        <v>238</v>
      </c>
      <c r="BT10" s="641"/>
      <c r="BU10" s="641"/>
      <c r="BV10" s="641"/>
      <c r="BW10" s="641"/>
      <c r="BX10" s="641"/>
      <c r="BY10" s="641"/>
      <c r="BZ10" s="641"/>
      <c r="CA10" s="641"/>
      <c r="CB10" s="684"/>
      <c r="CD10" s="673" t="s">
        <v>251</v>
      </c>
      <c r="CE10" s="674"/>
      <c r="CF10" s="674"/>
      <c r="CG10" s="674"/>
      <c r="CH10" s="674"/>
      <c r="CI10" s="674"/>
      <c r="CJ10" s="674"/>
      <c r="CK10" s="674"/>
      <c r="CL10" s="674"/>
      <c r="CM10" s="674"/>
      <c r="CN10" s="674"/>
      <c r="CO10" s="674"/>
      <c r="CP10" s="674"/>
      <c r="CQ10" s="675"/>
      <c r="CR10" s="640">
        <v>160553</v>
      </c>
      <c r="CS10" s="641"/>
      <c r="CT10" s="641"/>
      <c r="CU10" s="641"/>
      <c r="CV10" s="641"/>
      <c r="CW10" s="641"/>
      <c r="CX10" s="641"/>
      <c r="CY10" s="642"/>
      <c r="CZ10" s="677">
        <v>0.1</v>
      </c>
      <c r="DA10" s="677"/>
      <c r="DB10" s="677"/>
      <c r="DC10" s="677"/>
      <c r="DD10" s="646" t="s">
        <v>244</v>
      </c>
      <c r="DE10" s="641"/>
      <c r="DF10" s="641"/>
      <c r="DG10" s="641"/>
      <c r="DH10" s="641"/>
      <c r="DI10" s="641"/>
      <c r="DJ10" s="641"/>
      <c r="DK10" s="641"/>
      <c r="DL10" s="641"/>
      <c r="DM10" s="641"/>
      <c r="DN10" s="641"/>
      <c r="DO10" s="641"/>
      <c r="DP10" s="642"/>
      <c r="DQ10" s="646">
        <v>134489</v>
      </c>
      <c r="DR10" s="641"/>
      <c r="DS10" s="641"/>
      <c r="DT10" s="641"/>
      <c r="DU10" s="641"/>
      <c r="DV10" s="641"/>
      <c r="DW10" s="641"/>
      <c r="DX10" s="641"/>
      <c r="DY10" s="641"/>
      <c r="DZ10" s="641"/>
      <c r="EA10" s="641"/>
      <c r="EB10" s="641"/>
      <c r="EC10" s="684"/>
    </row>
    <row r="11" spans="2:143" ht="11.25" customHeight="1" x14ac:dyDescent="0.15">
      <c r="B11" s="637" t="s">
        <v>252</v>
      </c>
      <c r="C11" s="638"/>
      <c r="D11" s="638"/>
      <c r="E11" s="638"/>
      <c r="F11" s="638"/>
      <c r="G11" s="638"/>
      <c r="H11" s="638"/>
      <c r="I11" s="638"/>
      <c r="J11" s="638"/>
      <c r="K11" s="638"/>
      <c r="L11" s="638"/>
      <c r="M11" s="638"/>
      <c r="N11" s="638"/>
      <c r="O11" s="638"/>
      <c r="P11" s="638"/>
      <c r="Q11" s="639"/>
      <c r="R11" s="640">
        <v>6007795</v>
      </c>
      <c r="S11" s="641"/>
      <c r="T11" s="641"/>
      <c r="U11" s="641"/>
      <c r="V11" s="641"/>
      <c r="W11" s="641"/>
      <c r="X11" s="641"/>
      <c r="Y11" s="642"/>
      <c r="Z11" s="643">
        <v>5.3</v>
      </c>
      <c r="AA11" s="644"/>
      <c r="AB11" s="644"/>
      <c r="AC11" s="645"/>
      <c r="AD11" s="646">
        <v>6007795</v>
      </c>
      <c r="AE11" s="641"/>
      <c r="AF11" s="641"/>
      <c r="AG11" s="641"/>
      <c r="AH11" s="641"/>
      <c r="AI11" s="641"/>
      <c r="AJ11" s="641"/>
      <c r="AK11" s="642"/>
      <c r="AL11" s="643">
        <v>9.4</v>
      </c>
      <c r="AM11" s="644"/>
      <c r="AN11" s="644"/>
      <c r="AO11" s="679"/>
      <c r="AP11" s="637" t="s">
        <v>253</v>
      </c>
      <c r="AQ11" s="638"/>
      <c r="AR11" s="638"/>
      <c r="AS11" s="638"/>
      <c r="AT11" s="638"/>
      <c r="AU11" s="638"/>
      <c r="AV11" s="638"/>
      <c r="AW11" s="638"/>
      <c r="AX11" s="638"/>
      <c r="AY11" s="638"/>
      <c r="AZ11" s="638"/>
      <c r="BA11" s="638"/>
      <c r="BB11" s="638"/>
      <c r="BC11" s="638"/>
      <c r="BD11" s="638"/>
      <c r="BE11" s="638"/>
      <c r="BF11" s="639"/>
      <c r="BG11" s="640">
        <v>3608504</v>
      </c>
      <c r="BH11" s="641"/>
      <c r="BI11" s="641"/>
      <c r="BJ11" s="641"/>
      <c r="BK11" s="641"/>
      <c r="BL11" s="641"/>
      <c r="BM11" s="641"/>
      <c r="BN11" s="642"/>
      <c r="BO11" s="677">
        <v>6.2</v>
      </c>
      <c r="BP11" s="677"/>
      <c r="BQ11" s="677"/>
      <c r="BR11" s="677"/>
      <c r="BS11" s="646">
        <v>688599</v>
      </c>
      <c r="BT11" s="641"/>
      <c r="BU11" s="641"/>
      <c r="BV11" s="641"/>
      <c r="BW11" s="641"/>
      <c r="BX11" s="641"/>
      <c r="BY11" s="641"/>
      <c r="BZ11" s="641"/>
      <c r="CA11" s="641"/>
      <c r="CB11" s="684"/>
      <c r="CD11" s="673" t="s">
        <v>254</v>
      </c>
      <c r="CE11" s="674"/>
      <c r="CF11" s="674"/>
      <c r="CG11" s="674"/>
      <c r="CH11" s="674"/>
      <c r="CI11" s="674"/>
      <c r="CJ11" s="674"/>
      <c r="CK11" s="674"/>
      <c r="CL11" s="674"/>
      <c r="CM11" s="674"/>
      <c r="CN11" s="674"/>
      <c r="CO11" s="674"/>
      <c r="CP11" s="674"/>
      <c r="CQ11" s="675"/>
      <c r="CR11" s="640">
        <v>748495</v>
      </c>
      <c r="CS11" s="641"/>
      <c r="CT11" s="641"/>
      <c r="CU11" s="641"/>
      <c r="CV11" s="641"/>
      <c r="CW11" s="641"/>
      <c r="CX11" s="641"/>
      <c r="CY11" s="642"/>
      <c r="CZ11" s="677">
        <v>0.7</v>
      </c>
      <c r="DA11" s="677"/>
      <c r="DB11" s="677"/>
      <c r="DC11" s="677"/>
      <c r="DD11" s="646">
        <v>172067</v>
      </c>
      <c r="DE11" s="641"/>
      <c r="DF11" s="641"/>
      <c r="DG11" s="641"/>
      <c r="DH11" s="641"/>
      <c r="DI11" s="641"/>
      <c r="DJ11" s="641"/>
      <c r="DK11" s="641"/>
      <c r="DL11" s="641"/>
      <c r="DM11" s="641"/>
      <c r="DN11" s="641"/>
      <c r="DO11" s="641"/>
      <c r="DP11" s="642"/>
      <c r="DQ11" s="646">
        <v>529473</v>
      </c>
      <c r="DR11" s="641"/>
      <c r="DS11" s="641"/>
      <c r="DT11" s="641"/>
      <c r="DU11" s="641"/>
      <c r="DV11" s="641"/>
      <c r="DW11" s="641"/>
      <c r="DX11" s="641"/>
      <c r="DY11" s="641"/>
      <c r="DZ11" s="641"/>
      <c r="EA11" s="641"/>
      <c r="EB11" s="641"/>
      <c r="EC11" s="684"/>
    </row>
    <row r="12" spans="2:143" ht="11.25" customHeight="1" x14ac:dyDescent="0.15">
      <c r="B12" s="637" t="s">
        <v>255</v>
      </c>
      <c r="C12" s="638"/>
      <c r="D12" s="638"/>
      <c r="E12" s="638"/>
      <c r="F12" s="638"/>
      <c r="G12" s="638"/>
      <c r="H12" s="638"/>
      <c r="I12" s="638"/>
      <c r="J12" s="638"/>
      <c r="K12" s="638"/>
      <c r="L12" s="638"/>
      <c r="M12" s="638"/>
      <c r="N12" s="638"/>
      <c r="O12" s="638"/>
      <c r="P12" s="638"/>
      <c r="Q12" s="639"/>
      <c r="R12" s="640">
        <v>50866</v>
      </c>
      <c r="S12" s="641"/>
      <c r="T12" s="641"/>
      <c r="U12" s="641"/>
      <c r="V12" s="641"/>
      <c r="W12" s="641"/>
      <c r="X12" s="641"/>
      <c r="Y12" s="642"/>
      <c r="Z12" s="677">
        <v>0</v>
      </c>
      <c r="AA12" s="677"/>
      <c r="AB12" s="677"/>
      <c r="AC12" s="677"/>
      <c r="AD12" s="678">
        <v>50866</v>
      </c>
      <c r="AE12" s="678"/>
      <c r="AF12" s="678"/>
      <c r="AG12" s="678"/>
      <c r="AH12" s="678"/>
      <c r="AI12" s="678"/>
      <c r="AJ12" s="678"/>
      <c r="AK12" s="678"/>
      <c r="AL12" s="643">
        <v>0.1</v>
      </c>
      <c r="AM12" s="644"/>
      <c r="AN12" s="644"/>
      <c r="AO12" s="679"/>
      <c r="AP12" s="637" t="s">
        <v>256</v>
      </c>
      <c r="AQ12" s="638"/>
      <c r="AR12" s="638"/>
      <c r="AS12" s="638"/>
      <c r="AT12" s="638"/>
      <c r="AU12" s="638"/>
      <c r="AV12" s="638"/>
      <c r="AW12" s="638"/>
      <c r="AX12" s="638"/>
      <c r="AY12" s="638"/>
      <c r="AZ12" s="638"/>
      <c r="BA12" s="638"/>
      <c r="BB12" s="638"/>
      <c r="BC12" s="638"/>
      <c r="BD12" s="638"/>
      <c r="BE12" s="638"/>
      <c r="BF12" s="639"/>
      <c r="BG12" s="640">
        <v>22880683</v>
      </c>
      <c r="BH12" s="641"/>
      <c r="BI12" s="641"/>
      <c r="BJ12" s="641"/>
      <c r="BK12" s="641"/>
      <c r="BL12" s="641"/>
      <c r="BM12" s="641"/>
      <c r="BN12" s="642"/>
      <c r="BO12" s="677">
        <v>39.5</v>
      </c>
      <c r="BP12" s="677"/>
      <c r="BQ12" s="677"/>
      <c r="BR12" s="677"/>
      <c r="BS12" s="646" t="s">
        <v>244</v>
      </c>
      <c r="BT12" s="641"/>
      <c r="BU12" s="641"/>
      <c r="BV12" s="641"/>
      <c r="BW12" s="641"/>
      <c r="BX12" s="641"/>
      <c r="BY12" s="641"/>
      <c r="BZ12" s="641"/>
      <c r="CA12" s="641"/>
      <c r="CB12" s="684"/>
      <c r="CD12" s="673" t="s">
        <v>257</v>
      </c>
      <c r="CE12" s="674"/>
      <c r="CF12" s="674"/>
      <c r="CG12" s="674"/>
      <c r="CH12" s="674"/>
      <c r="CI12" s="674"/>
      <c r="CJ12" s="674"/>
      <c r="CK12" s="674"/>
      <c r="CL12" s="674"/>
      <c r="CM12" s="674"/>
      <c r="CN12" s="674"/>
      <c r="CO12" s="674"/>
      <c r="CP12" s="674"/>
      <c r="CQ12" s="675"/>
      <c r="CR12" s="640">
        <v>1072100</v>
      </c>
      <c r="CS12" s="641"/>
      <c r="CT12" s="641"/>
      <c r="CU12" s="641"/>
      <c r="CV12" s="641"/>
      <c r="CW12" s="641"/>
      <c r="CX12" s="641"/>
      <c r="CY12" s="642"/>
      <c r="CZ12" s="677">
        <v>1</v>
      </c>
      <c r="DA12" s="677"/>
      <c r="DB12" s="677"/>
      <c r="DC12" s="677"/>
      <c r="DD12" s="646">
        <v>30773</v>
      </c>
      <c r="DE12" s="641"/>
      <c r="DF12" s="641"/>
      <c r="DG12" s="641"/>
      <c r="DH12" s="641"/>
      <c r="DI12" s="641"/>
      <c r="DJ12" s="641"/>
      <c r="DK12" s="641"/>
      <c r="DL12" s="641"/>
      <c r="DM12" s="641"/>
      <c r="DN12" s="641"/>
      <c r="DO12" s="641"/>
      <c r="DP12" s="642"/>
      <c r="DQ12" s="646">
        <v>653039</v>
      </c>
      <c r="DR12" s="641"/>
      <c r="DS12" s="641"/>
      <c r="DT12" s="641"/>
      <c r="DU12" s="641"/>
      <c r="DV12" s="641"/>
      <c r="DW12" s="641"/>
      <c r="DX12" s="641"/>
      <c r="DY12" s="641"/>
      <c r="DZ12" s="641"/>
      <c r="EA12" s="641"/>
      <c r="EB12" s="641"/>
      <c r="EC12" s="684"/>
    </row>
    <row r="13" spans="2:143" ht="11.25" customHeight="1" x14ac:dyDescent="0.15">
      <c r="B13" s="637" t="s">
        <v>258</v>
      </c>
      <c r="C13" s="638"/>
      <c r="D13" s="638"/>
      <c r="E13" s="638"/>
      <c r="F13" s="638"/>
      <c r="G13" s="638"/>
      <c r="H13" s="638"/>
      <c r="I13" s="638"/>
      <c r="J13" s="638"/>
      <c r="K13" s="638"/>
      <c r="L13" s="638"/>
      <c r="M13" s="638"/>
      <c r="N13" s="638"/>
      <c r="O13" s="638"/>
      <c r="P13" s="638"/>
      <c r="Q13" s="639"/>
      <c r="R13" s="640" t="s">
        <v>244</v>
      </c>
      <c r="S13" s="641"/>
      <c r="T13" s="641"/>
      <c r="U13" s="641"/>
      <c r="V13" s="641"/>
      <c r="W13" s="641"/>
      <c r="X13" s="641"/>
      <c r="Y13" s="642"/>
      <c r="Z13" s="677" t="s">
        <v>238</v>
      </c>
      <c r="AA13" s="677"/>
      <c r="AB13" s="677"/>
      <c r="AC13" s="677"/>
      <c r="AD13" s="678" t="s">
        <v>238</v>
      </c>
      <c r="AE13" s="678"/>
      <c r="AF13" s="678"/>
      <c r="AG13" s="678"/>
      <c r="AH13" s="678"/>
      <c r="AI13" s="678"/>
      <c r="AJ13" s="678"/>
      <c r="AK13" s="678"/>
      <c r="AL13" s="643" t="s">
        <v>244</v>
      </c>
      <c r="AM13" s="644"/>
      <c r="AN13" s="644"/>
      <c r="AO13" s="679"/>
      <c r="AP13" s="637" t="s">
        <v>259</v>
      </c>
      <c r="AQ13" s="638"/>
      <c r="AR13" s="638"/>
      <c r="AS13" s="638"/>
      <c r="AT13" s="638"/>
      <c r="AU13" s="638"/>
      <c r="AV13" s="638"/>
      <c r="AW13" s="638"/>
      <c r="AX13" s="638"/>
      <c r="AY13" s="638"/>
      <c r="AZ13" s="638"/>
      <c r="BA13" s="638"/>
      <c r="BB13" s="638"/>
      <c r="BC13" s="638"/>
      <c r="BD13" s="638"/>
      <c r="BE13" s="638"/>
      <c r="BF13" s="639"/>
      <c r="BG13" s="640">
        <v>22803587</v>
      </c>
      <c r="BH13" s="641"/>
      <c r="BI13" s="641"/>
      <c r="BJ13" s="641"/>
      <c r="BK13" s="641"/>
      <c r="BL13" s="641"/>
      <c r="BM13" s="641"/>
      <c r="BN13" s="642"/>
      <c r="BO13" s="677">
        <v>39.4</v>
      </c>
      <c r="BP13" s="677"/>
      <c r="BQ13" s="677"/>
      <c r="BR13" s="677"/>
      <c r="BS13" s="646" t="s">
        <v>244</v>
      </c>
      <c r="BT13" s="641"/>
      <c r="BU13" s="641"/>
      <c r="BV13" s="641"/>
      <c r="BW13" s="641"/>
      <c r="BX13" s="641"/>
      <c r="BY13" s="641"/>
      <c r="BZ13" s="641"/>
      <c r="CA13" s="641"/>
      <c r="CB13" s="684"/>
      <c r="CD13" s="673" t="s">
        <v>260</v>
      </c>
      <c r="CE13" s="674"/>
      <c r="CF13" s="674"/>
      <c r="CG13" s="674"/>
      <c r="CH13" s="674"/>
      <c r="CI13" s="674"/>
      <c r="CJ13" s="674"/>
      <c r="CK13" s="674"/>
      <c r="CL13" s="674"/>
      <c r="CM13" s="674"/>
      <c r="CN13" s="674"/>
      <c r="CO13" s="674"/>
      <c r="CP13" s="674"/>
      <c r="CQ13" s="675"/>
      <c r="CR13" s="640">
        <v>9255748</v>
      </c>
      <c r="CS13" s="641"/>
      <c r="CT13" s="641"/>
      <c r="CU13" s="641"/>
      <c r="CV13" s="641"/>
      <c r="CW13" s="641"/>
      <c r="CX13" s="641"/>
      <c r="CY13" s="642"/>
      <c r="CZ13" s="677">
        <v>8.5</v>
      </c>
      <c r="DA13" s="677"/>
      <c r="DB13" s="677"/>
      <c r="DC13" s="677"/>
      <c r="DD13" s="646">
        <v>3124697</v>
      </c>
      <c r="DE13" s="641"/>
      <c r="DF13" s="641"/>
      <c r="DG13" s="641"/>
      <c r="DH13" s="641"/>
      <c r="DI13" s="641"/>
      <c r="DJ13" s="641"/>
      <c r="DK13" s="641"/>
      <c r="DL13" s="641"/>
      <c r="DM13" s="641"/>
      <c r="DN13" s="641"/>
      <c r="DO13" s="641"/>
      <c r="DP13" s="642"/>
      <c r="DQ13" s="646">
        <v>6208337</v>
      </c>
      <c r="DR13" s="641"/>
      <c r="DS13" s="641"/>
      <c r="DT13" s="641"/>
      <c r="DU13" s="641"/>
      <c r="DV13" s="641"/>
      <c r="DW13" s="641"/>
      <c r="DX13" s="641"/>
      <c r="DY13" s="641"/>
      <c r="DZ13" s="641"/>
      <c r="EA13" s="641"/>
      <c r="EB13" s="641"/>
      <c r="EC13" s="684"/>
    </row>
    <row r="14" spans="2:143" ht="11.25" customHeight="1" x14ac:dyDescent="0.15">
      <c r="B14" s="637" t="s">
        <v>261</v>
      </c>
      <c r="C14" s="638"/>
      <c r="D14" s="638"/>
      <c r="E14" s="638"/>
      <c r="F14" s="638"/>
      <c r="G14" s="638"/>
      <c r="H14" s="638"/>
      <c r="I14" s="638"/>
      <c r="J14" s="638"/>
      <c r="K14" s="638"/>
      <c r="L14" s="638"/>
      <c r="M14" s="638"/>
      <c r="N14" s="638"/>
      <c r="O14" s="638"/>
      <c r="P14" s="638"/>
      <c r="Q14" s="639"/>
      <c r="R14" s="640">
        <v>164961</v>
      </c>
      <c r="S14" s="641"/>
      <c r="T14" s="641"/>
      <c r="U14" s="641"/>
      <c r="V14" s="641"/>
      <c r="W14" s="641"/>
      <c r="X14" s="641"/>
      <c r="Y14" s="642"/>
      <c r="Z14" s="677">
        <v>0.1</v>
      </c>
      <c r="AA14" s="677"/>
      <c r="AB14" s="677"/>
      <c r="AC14" s="677"/>
      <c r="AD14" s="678">
        <v>164961</v>
      </c>
      <c r="AE14" s="678"/>
      <c r="AF14" s="678"/>
      <c r="AG14" s="678"/>
      <c r="AH14" s="678"/>
      <c r="AI14" s="678"/>
      <c r="AJ14" s="678"/>
      <c r="AK14" s="678"/>
      <c r="AL14" s="643">
        <v>0.3</v>
      </c>
      <c r="AM14" s="644"/>
      <c r="AN14" s="644"/>
      <c r="AO14" s="679"/>
      <c r="AP14" s="637" t="s">
        <v>262</v>
      </c>
      <c r="AQ14" s="638"/>
      <c r="AR14" s="638"/>
      <c r="AS14" s="638"/>
      <c r="AT14" s="638"/>
      <c r="AU14" s="638"/>
      <c r="AV14" s="638"/>
      <c r="AW14" s="638"/>
      <c r="AX14" s="638"/>
      <c r="AY14" s="638"/>
      <c r="AZ14" s="638"/>
      <c r="BA14" s="638"/>
      <c r="BB14" s="638"/>
      <c r="BC14" s="638"/>
      <c r="BD14" s="638"/>
      <c r="BE14" s="638"/>
      <c r="BF14" s="639"/>
      <c r="BG14" s="640">
        <v>598074</v>
      </c>
      <c r="BH14" s="641"/>
      <c r="BI14" s="641"/>
      <c r="BJ14" s="641"/>
      <c r="BK14" s="641"/>
      <c r="BL14" s="641"/>
      <c r="BM14" s="641"/>
      <c r="BN14" s="642"/>
      <c r="BO14" s="677">
        <v>1</v>
      </c>
      <c r="BP14" s="677"/>
      <c r="BQ14" s="677"/>
      <c r="BR14" s="677"/>
      <c r="BS14" s="646" t="s">
        <v>238</v>
      </c>
      <c r="BT14" s="641"/>
      <c r="BU14" s="641"/>
      <c r="BV14" s="641"/>
      <c r="BW14" s="641"/>
      <c r="BX14" s="641"/>
      <c r="BY14" s="641"/>
      <c r="BZ14" s="641"/>
      <c r="CA14" s="641"/>
      <c r="CB14" s="684"/>
      <c r="CD14" s="673" t="s">
        <v>263</v>
      </c>
      <c r="CE14" s="674"/>
      <c r="CF14" s="674"/>
      <c r="CG14" s="674"/>
      <c r="CH14" s="674"/>
      <c r="CI14" s="674"/>
      <c r="CJ14" s="674"/>
      <c r="CK14" s="674"/>
      <c r="CL14" s="674"/>
      <c r="CM14" s="674"/>
      <c r="CN14" s="674"/>
      <c r="CO14" s="674"/>
      <c r="CP14" s="674"/>
      <c r="CQ14" s="675"/>
      <c r="CR14" s="640">
        <v>5020309</v>
      </c>
      <c r="CS14" s="641"/>
      <c r="CT14" s="641"/>
      <c r="CU14" s="641"/>
      <c r="CV14" s="641"/>
      <c r="CW14" s="641"/>
      <c r="CX14" s="641"/>
      <c r="CY14" s="642"/>
      <c r="CZ14" s="677">
        <v>4.5999999999999996</v>
      </c>
      <c r="DA14" s="677"/>
      <c r="DB14" s="677"/>
      <c r="DC14" s="677"/>
      <c r="DD14" s="646">
        <v>417512</v>
      </c>
      <c r="DE14" s="641"/>
      <c r="DF14" s="641"/>
      <c r="DG14" s="641"/>
      <c r="DH14" s="641"/>
      <c r="DI14" s="641"/>
      <c r="DJ14" s="641"/>
      <c r="DK14" s="641"/>
      <c r="DL14" s="641"/>
      <c r="DM14" s="641"/>
      <c r="DN14" s="641"/>
      <c r="DO14" s="641"/>
      <c r="DP14" s="642"/>
      <c r="DQ14" s="646">
        <v>4615853</v>
      </c>
      <c r="DR14" s="641"/>
      <c r="DS14" s="641"/>
      <c r="DT14" s="641"/>
      <c r="DU14" s="641"/>
      <c r="DV14" s="641"/>
      <c r="DW14" s="641"/>
      <c r="DX14" s="641"/>
      <c r="DY14" s="641"/>
      <c r="DZ14" s="641"/>
      <c r="EA14" s="641"/>
      <c r="EB14" s="641"/>
      <c r="EC14" s="684"/>
    </row>
    <row r="15" spans="2:143" ht="11.25" customHeight="1" x14ac:dyDescent="0.15">
      <c r="B15" s="637" t="s">
        <v>264</v>
      </c>
      <c r="C15" s="638"/>
      <c r="D15" s="638"/>
      <c r="E15" s="638"/>
      <c r="F15" s="638"/>
      <c r="G15" s="638"/>
      <c r="H15" s="638"/>
      <c r="I15" s="638"/>
      <c r="J15" s="638"/>
      <c r="K15" s="638"/>
      <c r="L15" s="638"/>
      <c r="M15" s="638"/>
      <c r="N15" s="638"/>
      <c r="O15" s="638"/>
      <c r="P15" s="638"/>
      <c r="Q15" s="639"/>
      <c r="R15" s="640" t="s">
        <v>244</v>
      </c>
      <c r="S15" s="641"/>
      <c r="T15" s="641"/>
      <c r="U15" s="641"/>
      <c r="V15" s="641"/>
      <c r="W15" s="641"/>
      <c r="X15" s="641"/>
      <c r="Y15" s="642"/>
      <c r="Z15" s="677" t="s">
        <v>244</v>
      </c>
      <c r="AA15" s="677"/>
      <c r="AB15" s="677"/>
      <c r="AC15" s="677"/>
      <c r="AD15" s="678" t="s">
        <v>244</v>
      </c>
      <c r="AE15" s="678"/>
      <c r="AF15" s="678"/>
      <c r="AG15" s="678"/>
      <c r="AH15" s="678"/>
      <c r="AI15" s="678"/>
      <c r="AJ15" s="678"/>
      <c r="AK15" s="678"/>
      <c r="AL15" s="643" t="s">
        <v>244</v>
      </c>
      <c r="AM15" s="644"/>
      <c r="AN15" s="644"/>
      <c r="AO15" s="679"/>
      <c r="AP15" s="637" t="s">
        <v>265</v>
      </c>
      <c r="AQ15" s="638"/>
      <c r="AR15" s="638"/>
      <c r="AS15" s="638"/>
      <c r="AT15" s="638"/>
      <c r="AU15" s="638"/>
      <c r="AV15" s="638"/>
      <c r="AW15" s="638"/>
      <c r="AX15" s="638"/>
      <c r="AY15" s="638"/>
      <c r="AZ15" s="638"/>
      <c r="BA15" s="638"/>
      <c r="BB15" s="638"/>
      <c r="BC15" s="638"/>
      <c r="BD15" s="638"/>
      <c r="BE15" s="638"/>
      <c r="BF15" s="639"/>
      <c r="BG15" s="640">
        <v>2047042</v>
      </c>
      <c r="BH15" s="641"/>
      <c r="BI15" s="641"/>
      <c r="BJ15" s="641"/>
      <c r="BK15" s="641"/>
      <c r="BL15" s="641"/>
      <c r="BM15" s="641"/>
      <c r="BN15" s="642"/>
      <c r="BO15" s="677">
        <v>3.5</v>
      </c>
      <c r="BP15" s="677"/>
      <c r="BQ15" s="677"/>
      <c r="BR15" s="677"/>
      <c r="BS15" s="646" t="s">
        <v>244</v>
      </c>
      <c r="BT15" s="641"/>
      <c r="BU15" s="641"/>
      <c r="BV15" s="641"/>
      <c r="BW15" s="641"/>
      <c r="BX15" s="641"/>
      <c r="BY15" s="641"/>
      <c r="BZ15" s="641"/>
      <c r="CA15" s="641"/>
      <c r="CB15" s="684"/>
      <c r="CD15" s="673" t="s">
        <v>266</v>
      </c>
      <c r="CE15" s="674"/>
      <c r="CF15" s="674"/>
      <c r="CG15" s="674"/>
      <c r="CH15" s="674"/>
      <c r="CI15" s="674"/>
      <c r="CJ15" s="674"/>
      <c r="CK15" s="674"/>
      <c r="CL15" s="674"/>
      <c r="CM15" s="674"/>
      <c r="CN15" s="674"/>
      <c r="CO15" s="674"/>
      <c r="CP15" s="674"/>
      <c r="CQ15" s="675"/>
      <c r="CR15" s="640">
        <v>13021567</v>
      </c>
      <c r="CS15" s="641"/>
      <c r="CT15" s="641"/>
      <c r="CU15" s="641"/>
      <c r="CV15" s="641"/>
      <c r="CW15" s="641"/>
      <c r="CX15" s="641"/>
      <c r="CY15" s="642"/>
      <c r="CZ15" s="677">
        <v>11.9</v>
      </c>
      <c r="DA15" s="677"/>
      <c r="DB15" s="677"/>
      <c r="DC15" s="677"/>
      <c r="DD15" s="646">
        <v>1708038</v>
      </c>
      <c r="DE15" s="641"/>
      <c r="DF15" s="641"/>
      <c r="DG15" s="641"/>
      <c r="DH15" s="641"/>
      <c r="DI15" s="641"/>
      <c r="DJ15" s="641"/>
      <c r="DK15" s="641"/>
      <c r="DL15" s="641"/>
      <c r="DM15" s="641"/>
      <c r="DN15" s="641"/>
      <c r="DO15" s="641"/>
      <c r="DP15" s="642"/>
      <c r="DQ15" s="646">
        <v>8631267</v>
      </c>
      <c r="DR15" s="641"/>
      <c r="DS15" s="641"/>
      <c r="DT15" s="641"/>
      <c r="DU15" s="641"/>
      <c r="DV15" s="641"/>
      <c r="DW15" s="641"/>
      <c r="DX15" s="641"/>
      <c r="DY15" s="641"/>
      <c r="DZ15" s="641"/>
      <c r="EA15" s="641"/>
      <c r="EB15" s="641"/>
      <c r="EC15" s="684"/>
    </row>
    <row r="16" spans="2:143" ht="11.25" customHeight="1" x14ac:dyDescent="0.15">
      <c r="B16" s="637" t="s">
        <v>267</v>
      </c>
      <c r="C16" s="638"/>
      <c r="D16" s="638"/>
      <c r="E16" s="638"/>
      <c r="F16" s="638"/>
      <c r="G16" s="638"/>
      <c r="H16" s="638"/>
      <c r="I16" s="638"/>
      <c r="J16" s="638"/>
      <c r="K16" s="638"/>
      <c r="L16" s="638"/>
      <c r="M16" s="638"/>
      <c r="N16" s="638"/>
      <c r="O16" s="638"/>
      <c r="P16" s="638"/>
      <c r="Q16" s="639"/>
      <c r="R16" s="640">
        <v>49936</v>
      </c>
      <c r="S16" s="641"/>
      <c r="T16" s="641"/>
      <c r="U16" s="641"/>
      <c r="V16" s="641"/>
      <c r="W16" s="641"/>
      <c r="X16" s="641"/>
      <c r="Y16" s="642"/>
      <c r="Z16" s="677">
        <v>0</v>
      </c>
      <c r="AA16" s="677"/>
      <c r="AB16" s="677"/>
      <c r="AC16" s="677"/>
      <c r="AD16" s="678">
        <v>49936</v>
      </c>
      <c r="AE16" s="678"/>
      <c r="AF16" s="678"/>
      <c r="AG16" s="678"/>
      <c r="AH16" s="678"/>
      <c r="AI16" s="678"/>
      <c r="AJ16" s="678"/>
      <c r="AK16" s="678"/>
      <c r="AL16" s="643">
        <v>0.1</v>
      </c>
      <c r="AM16" s="644"/>
      <c r="AN16" s="644"/>
      <c r="AO16" s="679"/>
      <c r="AP16" s="637" t="s">
        <v>268</v>
      </c>
      <c r="AQ16" s="638"/>
      <c r="AR16" s="638"/>
      <c r="AS16" s="638"/>
      <c r="AT16" s="638"/>
      <c r="AU16" s="638"/>
      <c r="AV16" s="638"/>
      <c r="AW16" s="638"/>
      <c r="AX16" s="638"/>
      <c r="AY16" s="638"/>
      <c r="AZ16" s="638"/>
      <c r="BA16" s="638"/>
      <c r="BB16" s="638"/>
      <c r="BC16" s="638"/>
      <c r="BD16" s="638"/>
      <c r="BE16" s="638"/>
      <c r="BF16" s="639"/>
      <c r="BG16" s="640" t="s">
        <v>244</v>
      </c>
      <c r="BH16" s="641"/>
      <c r="BI16" s="641"/>
      <c r="BJ16" s="641"/>
      <c r="BK16" s="641"/>
      <c r="BL16" s="641"/>
      <c r="BM16" s="641"/>
      <c r="BN16" s="642"/>
      <c r="BO16" s="677" t="s">
        <v>244</v>
      </c>
      <c r="BP16" s="677"/>
      <c r="BQ16" s="677"/>
      <c r="BR16" s="677"/>
      <c r="BS16" s="646" t="s">
        <v>244</v>
      </c>
      <c r="BT16" s="641"/>
      <c r="BU16" s="641"/>
      <c r="BV16" s="641"/>
      <c r="BW16" s="641"/>
      <c r="BX16" s="641"/>
      <c r="BY16" s="641"/>
      <c r="BZ16" s="641"/>
      <c r="CA16" s="641"/>
      <c r="CB16" s="684"/>
      <c r="CD16" s="673" t="s">
        <v>269</v>
      </c>
      <c r="CE16" s="674"/>
      <c r="CF16" s="674"/>
      <c r="CG16" s="674"/>
      <c r="CH16" s="674"/>
      <c r="CI16" s="674"/>
      <c r="CJ16" s="674"/>
      <c r="CK16" s="674"/>
      <c r="CL16" s="674"/>
      <c r="CM16" s="674"/>
      <c r="CN16" s="674"/>
      <c r="CO16" s="674"/>
      <c r="CP16" s="674"/>
      <c r="CQ16" s="675"/>
      <c r="CR16" s="640">
        <v>54295</v>
      </c>
      <c r="CS16" s="641"/>
      <c r="CT16" s="641"/>
      <c r="CU16" s="641"/>
      <c r="CV16" s="641"/>
      <c r="CW16" s="641"/>
      <c r="CX16" s="641"/>
      <c r="CY16" s="642"/>
      <c r="CZ16" s="677">
        <v>0</v>
      </c>
      <c r="DA16" s="677"/>
      <c r="DB16" s="677"/>
      <c r="DC16" s="677"/>
      <c r="DD16" s="646" t="s">
        <v>244</v>
      </c>
      <c r="DE16" s="641"/>
      <c r="DF16" s="641"/>
      <c r="DG16" s="641"/>
      <c r="DH16" s="641"/>
      <c r="DI16" s="641"/>
      <c r="DJ16" s="641"/>
      <c r="DK16" s="641"/>
      <c r="DL16" s="641"/>
      <c r="DM16" s="641"/>
      <c r="DN16" s="641"/>
      <c r="DO16" s="641"/>
      <c r="DP16" s="642"/>
      <c r="DQ16" s="646">
        <v>9133</v>
      </c>
      <c r="DR16" s="641"/>
      <c r="DS16" s="641"/>
      <c r="DT16" s="641"/>
      <c r="DU16" s="641"/>
      <c r="DV16" s="641"/>
      <c r="DW16" s="641"/>
      <c r="DX16" s="641"/>
      <c r="DY16" s="641"/>
      <c r="DZ16" s="641"/>
      <c r="EA16" s="641"/>
      <c r="EB16" s="641"/>
      <c r="EC16" s="684"/>
    </row>
    <row r="17" spans="2:133" ht="11.25" customHeight="1" x14ac:dyDescent="0.15">
      <c r="B17" s="637" t="s">
        <v>270</v>
      </c>
      <c r="C17" s="638"/>
      <c r="D17" s="638"/>
      <c r="E17" s="638"/>
      <c r="F17" s="638"/>
      <c r="G17" s="638"/>
      <c r="H17" s="638"/>
      <c r="I17" s="638"/>
      <c r="J17" s="638"/>
      <c r="K17" s="638"/>
      <c r="L17" s="638"/>
      <c r="M17" s="638"/>
      <c r="N17" s="638"/>
      <c r="O17" s="638"/>
      <c r="P17" s="638"/>
      <c r="Q17" s="639"/>
      <c r="R17" s="640">
        <v>896907</v>
      </c>
      <c r="S17" s="641"/>
      <c r="T17" s="641"/>
      <c r="U17" s="641"/>
      <c r="V17" s="641"/>
      <c r="W17" s="641"/>
      <c r="X17" s="641"/>
      <c r="Y17" s="642"/>
      <c r="Z17" s="677">
        <v>0.8</v>
      </c>
      <c r="AA17" s="677"/>
      <c r="AB17" s="677"/>
      <c r="AC17" s="677"/>
      <c r="AD17" s="678">
        <v>896907</v>
      </c>
      <c r="AE17" s="678"/>
      <c r="AF17" s="678"/>
      <c r="AG17" s="678"/>
      <c r="AH17" s="678"/>
      <c r="AI17" s="678"/>
      <c r="AJ17" s="678"/>
      <c r="AK17" s="678"/>
      <c r="AL17" s="643">
        <v>1.4</v>
      </c>
      <c r="AM17" s="644"/>
      <c r="AN17" s="644"/>
      <c r="AO17" s="679"/>
      <c r="AP17" s="637" t="s">
        <v>271</v>
      </c>
      <c r="AQ17" s="638"/>
      <c r="AR17" s="638"/>
      <c r="AS17" s="638"/>
      <c r="AT17" s="638"/>
      <c r="AU17" s="638"/>
      <c r="AV17" s="638"/>
      <c r="AW17" s="638"/>
      <c r="AX17" s="638"/>
      <c r="AY17" s="638"/>
      <c r="AZ17" s="638"/>
      <c r="BA17" s="638"/>
      <c r="BB17" s="638"/>
      <c r="BC17" s="638"/>
      <c r="BD17" s="638"/>
      <c r="BE17" s="638"/>
      <c r="BF17" s="639"/>
      <c r="BG17" s="640" t="s">
        <v>238</v>
      </c>
      <c r="BH17" s="641"/>
      <c r="BI17" s="641"/>
      <c r="BJ17" s="641"/>
      <c r="BK17" s="641"/>
      <c r="BL17" s="641"/>
      <c r="BM17" s="641"/>
      <c r="BN17" s="642"/>
      <c r="BO17" s="677" t="s">
        <v>238</v>
      </c>
      <c r="BP17" s="677"/>
      <c r="BQ17" s="677"/>
      <c r="BR17" s="677"/>
      <c r="BS17" s="646" t="s">
        <v>244</v>
      </c>
      <c r="BT17" s="641"/>
      <c r="BU17" s="641"/>
      <c r="BV17" s="641"/>
      <c r="BW17" s="641"/>
      <c r="BX17" s="641"/>
      <c r="BY17" s="641"/>
      <c r="BZ17" s="641"/>
      <c r="CA17" s="641"/>
      <c r="CB17" s="684"/>
      <c r="CD17" s="673" t="s">
        <v>272</v>
      </c>
      <c r="CE17" s="674"/>
      <c r="CF17" s="674"/>
      <c r="CG17" s="674"/>
      <c r="CH17" s="674"/>
      <c r="CI17" s="674"/>
      <c r="CJ17" s="674"/>
      <c r="CK17" s="674"/>
      <c r="CL17" s="674"/>
      <c r="CM17" s="674"/>
      <c r="CN17" s="674"/>
      <c r="CO17" s="674"/>
      <c r="CP17" s="674"/>
      <c r="CQ17" s="675"/>
      <c r="CR17" s="640">
        <v>10437087</v>
      </c>
      <c r="CS17" s="641"/>
      <c r="CT17" s="641"/>
      <c r="CU17" s="641"/>
      <c r="CV17" s="641"/>
      <c r="CW17" s="641"/>
      <c r="CX17" s="641"/>
      <c r="CY17" s="642"/>
      <c r="CZ17" s="677">
        <v>9.6</v>
      </c>
      <c r="DA17" s="677"/>
      <c r="DB17" s="677"/>
      <c r="DC17" s="677"/>
      <c r="DD17" s="646" t="s">
        <v>244</v>
      </c>
      <c r="DE17" s="641"/>
      <c r="DF17" s="641"/>
      <c r="DG17" s="641"/>
      <c r="DH17" s="641"/>
      <c r="DI17" s="641"/>
      <c r="DJ17" s="641"/>
      <c r="DK17" s="641"/>
      <c r="DL17" s="641"/>
      <c r="DM17" s="641"/>
      <c r="DN17" s="641"/>
      <c r="DO17" s="641"/>
      <c r="DP17" s="642"/>
      <c r="DQ17" s="646">
        <v>10437087</v>
      </c>
      <c r="DR17" s="641"/>
      <c r="DS17" s="641"/>
      <c r="DT17" s="641"/>
      <c r="DU17" s="641"/>
      <c r="DV17" s="641"/>
      <c r="DW17" s="641"/>
      <c r="DX17" s="641"/>
      <c r="DY17" s="641"/>
      <c r="DZ17" s="641"/>
      <c r="EA17" s="641"/>
      <c r="EB17" s="641"/>
      <c r="EC17" s="684"/>
    </row>
    <row r="18" spans="2:133" ht="11.25" customHeight="1" x14ac:dyDescent="0.15">
      <c r="B18" s="637" t="s">
        <v>273</v>
      </c>
      <c r="C18" s="638"/>
      <c r="D18" s="638"/>
      <c r="E18" s="638"/>
      <c r="F18" s="638"/>
      <c r="G18" s="638"/>
      <c r="H18" s="638"/>
      <c r="I18" s="638"/>
      <c r="J18" s="638"/>
      <c r="K18" s="638"/>
      <c r="L18" s="638"/>
      <c r="M18" s="638"/>
      <c r="N18" s="638"/>
      <c r="O18" s="638"/>
      <c r="P18" s="638"/>
      <c r="Q18" s="639"/>
      <c r="R18" s="640">
        <v>400412</v>
      </c>
      <c r="S18" s="641"/>
      <c r="T18" s="641"/>
      <c r="U18" s="641"/>
      <c r="V18" s="641"/>
      <c r="W18" s="641"/>
      <c r="X18" s="641"/>
      <c r="Y18" s="642"/>
      <c r="Z18" s="677">
        <v>0.4</v>
      </c>
      <c r="AA18" s="677"/>
      <c r="AB18" s="677"/>
      <c r="AC18" s="677"/>
      <c r="AD18" s="678">
        <v>400412</v>
      </c>
      <c r="AE18" s="678"/>
      <c r="AF18" s="678"/>
      <c r="AG18" s="678"/>
      <c r="AH18" s="678"/>
      <c r="AI18" s="678"/>
      <c r="AJ18" s="678"/>
      <c r="AK18" s="678"/>
      <c r="AL18" s="643">
        <v>0.6</v>
      </c>
      <c r="AM18" s="644"/>
      <c r="AN18" s="644"/>
      <c r="AO18" s="679"/>
      <c r="AP18" s="637" t="s">
        <v>274</v>
      </c>
      <c r="AQ18" s="638"/>
      <c r="AR18" s="638"/>
      <c r="AS18" s="638"/>
      <c r="AT18" s="638"/>
      <c r="AU18" s="638"/>
      <c r="AV18" s="638"/>
      <c r="AW18" s="638"/>
      <c r="AX18" s="638"/>
      <c r="AY18" s="638"/>
      <c r="AZ18" s="638"/>
      <c r="BA18" s="638"/>
      <c r="BB18" s="638"/>
      <c r="BC18" s="638"/>
      <c r="BD18" s="638"/>
      <c r="BE18" s="638"/>
      <c r="BF18" s="639"/>
      <c r="BG18" s="640" t="s">
        <v>244</v>
      </c>
      <c r="BH18" s="641"/>
      <c r="BI18" s="641"/>
      <c r="BJ18" s="641"/>
      <c r="BK18" s="641"/>
      <c r="BL18" s="641"/>
      <c r="BM18" s="641"/>
      <c r="BN18" s="642"/>
      <c r="BO18" s="677" t="s">
        <v>244</v>
      </c>
      <c r="BP18" s="677"/>
      <c r="BQ18" s="677"/>
      <c r="BR18" s="677"/>
      <c r="BS18" s="646" t="s">
        <v>244</v>
      </c>
      <c r="BT18" s="641"/>
      <c r="BU18" s="641"/>
      <c r="BV18" s="641"/>
      <c r="BW18" s="641"/>
      <c r="BX18" s="641"/>
      <c r="BY18" s="641"/>
      <c r="BZ18" s="641"/>
      <c r="CA18" s="641"/>
      <c r="CB18" s="684"/>
      <c r="CD18" s="673" t="s">
        <v>275</v>
      </c>
      <c r="CE18" s="674"/>
      <c r="CF18" s="674"/>
      <c r="CG18" s="674"/>
      <c r="CH18" s="674"/>
      <c r="CI18" s="674"/>
      <c r="CJ18" s="674"/>
      <c r="CK18" s="674"/>
      <c r="CL18" s="674"/>
      <c r="CM18" s="674"/>
      <c r="CN18" s="674"/>
      <c r="CO18" s="674"/>
      <c r="CP18" s="674"/>
      <c r="CQ18" s="675"/>
      <c r="CR18" s="640" t="s">
        <v>244</v>
      </c>
      <c r="CS18" s="641"/>
      <c r="CT18" s="641"/>
      <c r="CU18" s="641"/>
      <c r="CV18" s="641"/>
      <c r="CW18" s="641"/>
      <c r="CX18" s="641"/>
      <c r="CY18" s="642"/>
      <c r="CZ18" s="677" t="s">
        <v>244</v>
      </c>
      <c r="DA18" s="677"/>
      <c r="DB18" s="677"/>
      <c r="DC18" s="677"/>
      <c r="DD18" s="646" t="s">
        <v>238</v>
      </c>
      <c r="DE18" s="641"/>
      <c r="DF18" s="641"/>
      <c r="DG18" s="641"/>
      <c r="DH18" s="641"/>
      <c r="DI18" s="641"/>
      <c r="DJ18" s="641"/>
      <c r="DK18" s="641"/>
      <c r="DL18" s="641"/>
      <c r="DM18" s="641"/>
      <c r="DN18" s="641"/>
      <c r="DO18" s="641"/>
      <c r="DP18" s="642"/>
      <c r="DQ18" s="646" t="s">
        <v>139</v>
      </c>
      <c r="DR18" s="641"/>
      <c r="DS18" s="641"/>
      <c r="DT18" s="641"/>
      <c r="DU18" s="641"/>
      <c r="DV18" s="641"/>
      <c r="DW18" s="641"/>
      <c r="DX18" s="641"/>
      <c r="DY18" s="641"/>
      <c r="DZ18" s="641"/>
      <c r="EA18" s="641"/>
      <c r="EB18" s="641"/>
      <c r="EC18" s="684"/>
    </row>
    <row r="19" spans="2:133" ht="11.25" customHeight="1" x14ac:dyDescent="0.15">
      <c r="B19" s="637" t="s">
        <v>276</v>
      </c>
      <c r="C19" s="638"/>
      <c r="D19" s="638"/>
      <c r="E19" s="638"/>
      <c r="F19" s="638"/>
      <c r="G19" s="638"/>
      <c r="H19" s="638"/>
      <c r="I19" s="638"/>
      <c r="J19" s="638"/>
      <c r="K19" s="638"/>
      <c r="L19" s="638"/>
      <c r="M19" s="638"/>
      <c r="N19" s="638"/>
      <c r="O19" s="638"/>
      <c r="P19" s="638"/>
      <c r="Q19" s="639"/>
      <c r="R19" s="640">
        <v>21004</v>
      </c>
      <c r="S19" s="641"/>
      <c r="T19" s="641"/>
      <c r="U19" s="641"/>
      <c r="V19" s="641"/>
      <c r="W19" s="641"/>
      <c r="X19" s="641"/>
      <c r="Y19" s="642"/>
      <c r="Z19" s="677">
        <v>0</v>
      </c>
      <c r="AA19" s="677"/>
      <c r="AB19" s="677"/>
      <c r="AC19" s="677"/>
      <c r="AD19" s="678">
        <v>21004</v>
      </c>
      <c r="AE19" s="678"/>
      <c r="AF19" s="678"/>
      <c r="AG19" s="678"/>
      <c r="AH19" s="678"/>
      <c r="AI19" s="678"/>
      <c r="AJ19" s="678"/>
      <c r="AK19" s="678"/>
      <c r="AL19" s="643">
        <v>0</v>
      </c>
      <c r="AM19" s="644"/>
      <c r="AN19" s="644"/>
      <c r="AO19" s="679"/>
      <c r="AP19" s="637" t="s">
        <v>277</v>
      </c>
      <c r="AQ19" s="638"/>
      <c r="AR19" s="638"/>
      <c r="AS19" s="638"/>
      <c r="AT19" s="638"/>
      <c r="AU19" s="638"/>
      <c r="AV19" s="638"/>
      <c r="AW19" s="638"/>
      <c r="AX19" s="638"/>
      <c r="AY19" s="638"/>
      <c r="AZ19" s="638"/>
      <c r="BA19" s="638"/>
      <c r="BB19" s="638"/>
      <c r="BC19" s="638"/>
      <c r="BD19" s="638"/>
      <c r="BE19" s="638"/>
      <c r="BF19" s="639"/>
      <c r="BG19" s="640">
        <v>5838569</v>
      </c>
      <c r="BH19" s="641"/>
      <c r="BI19" s="641"/>
      <c r="BJ19" s="641"/>
      <c r="BK19" s="641"/>
      <c r="BL19" s="641"/>
      <c r="BM19" s="641"/>
      <c r="BN19" s="642"/>
      <c r="BO19" s="677">
        <v>10.1</v>
      </c>
      <c r="BP19" s="677"/>
      <c r="BQ19" s="677"/>
      <c r="BR19" s="677"/>
      <c r="BS19" s="646" t="s">
        <v>139</v>
      </c>
      <c r="BT19" s="641"/>
      <c r="BU19" s="641"/>
      <c r="BV19" s="641"/>
      <c r="BW19" s="641"/>
      <c r="BX19" s="641"/>
      <c r="BY19" s="641"/>
      <c r="BZ19" s="641"/>
      <c r="CA19" s="641"/>
      <c r="CB19" s="684"/>
      <c r="CD19" s="673" t="s">
        <v>278</v>
      </c>
      <c r="CE19" s="674"/>
      <c r="CF19" s="674"/>
      <c r="CG19" s="674"/>
      <c r="CH19" s="674"/>
      <c r="CI19" s="674"/>
      <c r="CJ19" s="674"/>
      <c r="CK19" s="674"/>
      <c r="CL19" s="674"/>
      <c r="CM19" s="674"/>
      <c r="CN19" s="674"/>
      <c r="CO19" s="674"/>
      <c r="CP19" s="674"/>
      <c r="CQ19" s="675"/>
      <c r="CR19" s="640" t="s">
        <v>244</v>
      </c>
      <c r="CS19" s="641"/>
      <c r="CT19" s="641"/>
      <c r="CU19" s="641"/>
      <c r="CV19" s="641"/>
      <c r="CW19" s="641"/>
      <c r="CX19" s="641"/>
      <c r="CY19" s="642"/>
      <c r="CZ19" s="677" t="s">
        <v>244</v>
      </c>
      <c r="DA19" s="677"/>
      <c r="DB19" s="677"/>
      <c r="DC19" s="677"/>
      <c r="DD19" s="646" t="s">
        <v>244</v>
      </c>
      <c r="DE19" s="641"/>
      <c r="DF19" s="641"/>
      <c r="DG19" s="641"/>
      <c r="DH19" s="641"/>
      <c r="DI19" s="641"/>
      <c r="DJ19" s="641"/>
      <c r="DK19" s="641"/>
      <c r="DL19" s="641"/>
      <c r="DM19" s="641"/>
      <c r="DN19" s="641"/>
      <c r="DO19" s="641"/>
      <c r="DP19" s="642"/>
      <c r="DQ19" s="646" t="s">
        <v>244</v>
      </c>
      <c r="DR19" s="641"/>
      <c r="DS19" s="641"/>
      <c r="DT19" s="641"/>
      <c r="DU19" s="641"/>
      <c r="DV19" s="641"/>
      <c r="DW19" s="641"/>
      <c r="DX19" s="641"/>
      <c r="DY19" s="641"/>
      <c r="DZ19" s="641"/>
      <c r="EA19" s="641"/>
      <c r="EB19" s="641"/>
      <c r="EC19" s="684"/>
    </row>
    <row r="20" spans="2:133" ht="11.25" customHeight="1" x14ac:dyDescent="0.15">
      <c r="B20" s="637" t="s">
        <v>279</v>
      </c>
      <c r="C20" s="638"/>
      <c r="D20" s="638"/>
      <c r="E20" s="638"/>
      <c r="F20" s="638"/>
      <c r="G20" s="638"/>
      <c r="H20" s="638"/>
      <c r="I20" s="638"/>
      <c r="J20" s="638"/>
      <c r="K20" s="638"/>
      <c r="L20" s="638"/>
      <c r="M20" s="638"/>
      <c r="N20" s="638"/>
      <c r="O20" s="638"/>
      <c r="P20" s="638"/>
      <c r="Q20" s="639"/>
      <c r="R20" s="640">
        <v>7477</v>
      </c>
      <c r="S20" s="641"/>
      <c r="T20" s="641"/>
      <c r="U20" s="641"/>
      <c r="V20" s="641"/>
      <c r="W20" s="641"/>
      <c r="X20" s="641"/>
      <c r="Y20" s="642"/>
      <c r="Z20" s="677">
        <v>0</v>
      </c>
      <c r="AA20" s="677"/>
      <c r="AB20" s="677"/>
      <c r="AC20" s="677"/>
      <c r="AD20" s="678">
        <v>7477</v>
      </c>
      <c r="AE20" s="678"/>
      <c r="AF20" s="678"/>
      <c r="AG20" s="678"/>
      <c r="AH20" s="678"/>
      <c r="AI20" s="678"/>
      <c r="AJ20" s="678"/>
      <c r="AK20" s="678"/>
      <c r="AL20" s="643">
        <v>0</v>
      </c>
      <c r="AM20" s="644"/>
      <c r="AN20" s="644"/>
      <c r="AO20" s="679"/>
      <c r="AP20" s="637" t="s">
        <v>280</v>
      </c>
      <c r="AQ20" s="638"/>
      <c r="AR20" s="638"/>
      <c r="AS20" s="638"/>
      <c r="AT20" s="638"/>
      <c r="AU20" s="638"/>
      <c r="AV20" s="638"/>
      <c r="AW20" s="638"/>
      <c r="AX20" s="638"/>
      <c r="AY20" s="638"/>
      <c r="AZ20" s="638"/>
      <c r="BA20" s="638"/>
      <c r="BB20" s="638"/>
      <c r="BC20" s="638"/>
      <c r="BD20" s="638"/>
      <c r="BE20" s="638"/>
      <c r="BF20" s="639"/>
      <c r="BG20" s="640">
        <v>5838569</v>
      </c>
      <c r="BH20" s="641"/>
      <c r="BI20" s="641"/>
      <c r="BJ20" s="641"/>
      <c r="BK20" s="641"/>
      <c r="BL20" s="641"/>
      <c r="BM20" s="641"/>
      <c r="BN20" s="642"/>
      <c r="BO20" s="677">
        <v>10.1</v>
      </c>
      <c r="BP20" s="677"/>
      <c r="BQ20" s="677"/>
      <c r="BR20" s="677"/>
      <c r="BS20" s="646" t="s">
        <v>244</v>
      </c>
      <c r="BT20" s="641"/>
      <c r="BU20" s="641"/>
      <c r="BV20" s="641"/>
      <c r="BW20" s="641"/>
      <c r="BX20" s="641"/>
      <c r="BY20" s="641"/>
      <c r="BZ20" s="641"/>
      <c r="CA20" s="641"/>
      <c r="CB20" s="684"/>
      <c r="CD20" s="673" t="s">
        <v>281</v>
      </c>
      <c r="CE20" s="674"/>
      <c r="CF20" s="674"/>
      <c r="CG20" s="674"/>
      <c r="CH20" s="674"/>
      <c r="CI20" s="674"/>
      <c r="CJ20" s="674"/>
      <c r="CK20" s="674"/>
      <c r="CL20" s="674"/>
      <c r="CM20" s="674"/>
      <c r="CN20" s="674"/>
      <c r="CO20" s="674"/>
      <c r="CP20" s="674"/>
      <c r="CQ20" s="675"/>
      <c r="CR20" s="640">
        <v>109094781</v>
      </c>
      <c r="CS20" s="641"/>
      <c r="CT20" s="641"/>
      <c r="CU20" s="641"/>
      <c r="CV20" s="641"/>
      <c r="CW20" s="641"/>
      <c r="CX20" s="641"/>
      <c r="CY20" s="642"/>
      <c r="CZ20" s="677">
        <v>100</v>
      </c>
      <c r="DA20" s="677"/>
      <c r="DB20" s="677"/>
      <c r="DC20" s="677"/>
      <c r="DD20" s="646">
        <v>8346308</v>
      </c>
      <c r="DE20" s="641"/>
      <c r="DF20" s="641"/>
      <c r="DG20" s="641"/>
      <c r="DH20" s="641"/>
      <c r="DI20" s="641"/>
      <c r="DJ20" s="641"/>
      <c r="DK20" s="641"/>
      <c r="DL20" s="641"/>
      <c r="DM20" s="641"/>
      <c r="DN20" s="641"/>
      <c r="DO20" s="641"/>
      <c r="DP20" s="642"/>
      <c r="DQ20" s="646">
        <v>72485623</v>
      </c>
      <c r="DR20" s="641"/>
      <c r="DS20" s="641"/>
      <c r="DT20" s="641"/>
      <c r="DU20" s="641"/>
      <c r="DV20" s="641"/>
      <c r="DW20" s="641"/>
      <c r="DX20" s="641"/>
      <c r="DY20" s="641"/>
      <c r="DZ20" s="641"/>
      <c r="EA20" s="641"/>
      <c r="EB20" s="641"/>
      <c r="EC20" s="684"/>
    </row>
    <row r="21" spans="2:133" ht="11.25" customHeight="1" x14ac:dyDescent="0.15">
      <c r="B21" s="637" t="s">
        <v>282</v>
      </c>
      <c r="C21" s="638"/>
      <c r="D21" s="638"/>
      <c r="E21" s="638"/>
      <c r="F21" s="638"/>
      <c r="G21" s="638"/>
      <c r="H21" s="638"/>
      <c r="I21" s="638"/>
      <c r="J21" s="638"/>
      <c r="K21" s="638"/>
      <c r="L21" s="638"/>
      <c r="M21" s="638"/>
      <c r="N21" s="638"/>
      <c r="O21" s="638"/>
      <c r="P21" s="638"/>
      <c r="Q21" s="639"/>
      <c r="R21" s="640">
        <v>468014</v>
      </c>
      <c r="S21" s="641"/>
      <c r="T21" s="641"/>
      <c r="U21" s="641"/>
      <c r="V21" s="641"/>
      <c r="W21" s="641"/>
      <c r="X21" s="641"/>
      <c r="Y21" s="642"/>
      <c r="Z21" s="677">
        <v>0.4</v>
      </c>
      <c r="AA21" s="677"/>
      <c r="AB21" s="677"/>
      <c r="AC21" s="677"/>
      <c r="AD21" s="678">
        <v>468014</v>
      </c>
      <c r="AE21" s="678"/>
      <c r="AF21" s="678"/>
      <c r="AG21" s="678"/>
      <c r="AH21" s="678"/>
      <c r="AI21" s="678"/>
      <c r="AJ21" s="678"/>
      <c r="AK21" s="678"/>
      <c r="AL21" s="643">
        <v>0.7</v>
      </c>
      <c r="AM21" s="644"/>
      <c r="AN21" s="644"/>
      <c r="AO21" s="679"/>
      <c r="AP21" s="735" t="s">
        <v>283</v>
      </c>
      <c r="AQ21" s="742"/>
      <c r="AR21" s="742"/>
      <c r="AS21" s="742"/>
      <c r="AT21" s="742"/>
      <c r="AU21" s="742"/>
      <c r="AV21" s="742"/>
      <c r="AW21" s="742"/>
      <c r="AX21" s="742"/>
      <c r="AY21" s="742"/>
      <c r="AZ21" s="742"/>
      <c r="BA21" s="742"/>
      <c r="BB21" s="742"/>
      <c r="BC21" s="742"/>
      <c r="BD21" s="742"/>
      <c r="BE21" s="742"/>
      <c r="BF21" s="737"/>
      <c r="BG21" s="640">
        <v>524</v>
      </c>
      <c r="BH21" s="641"/>
      <c r="BI21" s="641"/>
      <c r="BJ21" s="641"/>
      <c r="BK21" s="641"/>
      <c r="BL21" s="641"/>
      <c r="BM21" s="641"/>
      <c r="BN21" s="642"/>
      <c r="BO21" s="677">
        <v>0</v>
      </c>
      <c r="BP21" s="677"/>
      <c r="BQ21" s="677"/>
      <c r="BR21" s="677"/>
      <c r="BS21" s="646" t="s">
        <v>244</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284</v>
      </c>
      <c r="C22" s="638"/>
      <c r="D22" s="638"/>
      <c r="E22" s="638"/>
      <c r="F22" s="638"/>
      <c r="G22" s="638"/>
      <c r="H22" s="638"/>
      <c r="I22" s="638"/>
      <c r="J22" s="638"/>
      <c r="K22" s="638"/>
      <c r="L22" s="638"/>
      <c r="M22" s="638"/>
      <c r="N22" s="638"/>
      <c r="O22" s="638"/>
      <c r="P22" s="638"/>
      <c r="Q22" s="639"/>
      <c r="R22" s="640">
        <v>1807110</v>
      </c>
      <c r="S22" s="641"/>
      <c r="T22" s="641"/>
      <c r="U22" s="641"/>
      <c r="V22" s="641"/>
      <c r="W22" s="641"/>
      <c r="X22" s="641"/>
      <c r="Y22" s="642"/>
      <c r="Z22" s="677">
        <v>1.6</v>
      </c>
      <c r="AA22" s="677"/>
      <c r="AB22" s="677"/>
      <c r="AC22" s="677"/>
      <c r="AD22" s="678">
        <v>1361232</v>
      </c>
      <c r="AE22" s="678"/>
      <c r="AF22" s="678"/>
      <c r="AG22" s="678"/>
      <c r="AH22" s="678"/>
      <c r="AI22" s="678"/>
      <c r="AJ22" s="678"/>
      <c r="AK22" s="678"/>
      <c r="AL22" s="643">
        <v>2.1</v>
      </c>
      <c r="AM22" s="644"/>
      <c r="AN22" s="644"/>
      <c r="AO22" s="679"/>
      <c r="AP22" s="735" t="s">
        <v>285</v>
      </c>
      <c r="AQ22" s="742"/>
      <c r="AR22" s="742"/>
      <c r="AS22" s="742"/>
      <c r="AT22" s="742"/>
      <c r="AU22" s="742"/>
      <c r="AV22" s="742"/>
      <c r="AW22" s="742"/>
      <c r="AX22" s="742"/>
      <c r="AY22" s="742"/>
      <c r="AZ22" s="742"/>
      <c r="BA22" s="742"/>
      <c r="BB22" s="742"/>
      <c r="BC22" s="742"/>
      <c r="BD22" s="742"/>
      <c r="BE22" s="742"/>
      <c r="BF22" s="737"/>
      <c r="BG22" s="640">
        <v>1672632</v>
      </c>
      <c r="BH22" s="641"/>
      <c r="BI22" s="641"/>
      <c r="BJ22" s="641"/>
      <c r="BK22" s="641"/>
      <c r="BL22" s="641"/>
      <c r="BM22" s="641"/>
      <c r="BN22" s="642"/>
      <c r="BO22" s="677">
        <v>2.9</v>
      </c>
      <c r="BP22" s="677"/>
      <c r="BQ22" s="677"/>
      <c r="BR22" s="677"/>
      <c r="BS22" s="646" t="s">
        <v>238</v>
      </c>
      <c r="BT22" s="641"/>
      <c r="BU22" s="641"/>
      <c r="BV22" s="641"/>
      <c r="BW22" s="641"/>
      <c r="BX22" s="641"/>
      <c r="BY22" s="641"/>
      <c r="BZ22" s="641"/>
      <c r="CA22" s="641"/>
      <c r="CB22" s="684"/>
      <c r="CD22" s="744" t="s">
        <v>286</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287</v>
      </c>
      <c r="C23" s="638"/>
      <c r="D23" s="638"/>
      <c r="E23" s="638"/>
      <c r="F23" s="638"/>
      <c r="G23" s="638"/>
      <c r="H23" s="638"/>
      <c r="I23" s="638"/>
      <c r="J23" s="638"/>
      <c r="K23" s="638"/>
      <c r="L23" s="638"/>
      <c r="M23" s="638"/>
      <c r="N23" s="638"/>
      <c r="O23" s="638"/>
      <c r="P23" s="638"/>
      <c r="Q23" s="639"/>
      <c r="R23" s="640">
        <v>1361232</v>
      </c>
      <c r="S23" s="641"/>
      <c r="T23" s="641"/>
      <c r="U23" s="641"/>
      <c r="V23" s="641"/>
      <c r="W23" s="641"/>
      <c r="X23" s="641"/>
      <c r="Y23" s="642"/>
      <c r="Z23" s="677">
        <v>1.2</v>
      </c>
      <c r="AA23" s="677"/>
      <c r="AB23" s="677"/>
      <c r="AC23" s="677"/>
      <c r="AD23" s="678">
        <v>1361232</v>
      </c>
      <c r="AE23" s="678"/>
      <c r="AF23" s="678"/>
      <c r="AG23" s="678"/>
      <c r="AH23" s="678"/>
      <c r="AI23" s="678"/>
      <c r="AJ23" s="678"/>
      <c r="AK23" s="678"/>
      <c r="AL23" s="643">
        <v>2.1</v>
      </c>
      <c r="AM23" s="644"/>
      <c r="AN23" s="644"/>
      <c r="AO23" s="679"/>
      <c r="AP23" s="735" t="s">
        <v>288</v>
      </c>
      <c r="AQ23" s="742"/>
      <c r="AR23" s="742"/>
      <c r="AS23" s="742"/>
      <c r="AT23" s="742"/>
      <c r="AU23" s="742"/>
      <c r="AV23" s="742"/>
      <c r="AW23" s="742"/>
      <c r="AX23" s="742"/>
      <c r="AY23" s="742"/>
      <c r="AZ23" s="742"/>
      <c r="BA23" s="742"/>
      <c r="BB23" s="742"/>
      <c r="BC23" s="742"/>
      <c r="BD23" s="742"/>
      <c r="BE23" s="742"/>
      <c r="BF23" s="737"/>
      <c r="BG23" s="640">
        <v>4165413</v>
      </c>
      <c r="BH23" s="641"/>
      <c r="BI23" s="641"/>
      <c r="BJ23" s="641"/>
      <c r="BK23" s="641"/>
      <c r="BL23" s="641"/>
      <c r="BM23" s="641"/>
      <c r="BN23" s="642"/>
      <c r="BO23" s="677">
        <v>7.2</v>
      </c>
      <c r="BP23" s="677"/>
      <c r="BQ23" s="677"/>
      <c r="BR23" s="677"/>
      <c r="BS23" s="646" t="s">
        <v>238</v>
      </c>
      <c r="BT23" s="641"/>
      <c r="BU23" s="641"/>
      <c r="BV23" s="641"/>
      <c r="BW23" s="641"/>
      <c r="BX23" s="641"/>
      <c r="BY23" s="641"/>
      <c r="BZ23" s="641"/>
      <c r="CA23" s="641"/>
      <c r="CB23" s="684"/>
      <c r="CD23" s="744" t="s">
        <v>226</v>
      </c>
      <c r="CE23" s="745"/>
      <c r="CF23" s="745"/>
      <c r="CG23" s="745"/>
      <c r="CH23" s="745"/>
      <c r="CI23" s="745"/>
      <c r="CJ23" s="745"/>
      <c r="CK23" s="745"/>
      <c r="CL23" s="745"/>
      <c r="CM23" s="745"/>
      <c r="CN23" s="745"/>
      <c r="CO23" s="745"/>
      <c r="CP23" s="745"/>
      <c r="CQ23" s="746"/>
      <c r="CR23" s="744" t="s">
        <v>289</v>
      </c>
      <c r="CS23" s="745"/>
      <c r="CT23" s="745"/>
      <c r="CU23" s="745"/>
      <c r="CV23" s="745"/>
      <c r="CW23" s="745"/>
      <c r="CX23" s="745"/>
      <c r="CY23" s="746"/>
      <c r="CZ23" s="744" t="s">
        <v>290</v>
      </c>
      <c r="DA23" s="745"/>
      <c r="DB23" s="745"/>
      <c r="DC23" s="746"/>
      <c r="DD23" s="744" t="s">
        <v>291</v>
      </c>
      <c r="DE23" s="745"/>
      <c r="DF23" s="745"/>
      <c r="DG23" s="745"/>
      <c r="DH23" s="745"/>
      <c r="DI23" s="745"/>
      <c r="DJ23" s="745"/>
      <c r="DK23" s="746"/>
      <c r="DL23" s="753" t="s">
        <v>292</v>
      </c>
      <c r="DM23" s="754"/>
      <c r="DN23" s="754"/>
      <c r="DO23" s="754"/>
      <c r="DP23" s="754"/>
      <c r="DQ23" s="754"/>
      <c r="DR23" s="754"/>
      <c r="DS23" s="754"/>
      <c r="DT23" s="754"/>
      <c r="DU23" s="754"/>
      <c r="DV23" s="755"/>
      <c r="DW23" s="744" t="s">
        <v>293</v>
      </c>
      <c r="DX23" s="745"/>
      <c r="DY23" s="745"/>
      <c r="DZ23" s="745"/>
      <c r="EA23" s="745"/>
      <c r="EB23" s="745"/>
      <c r="EC23" s="746"/>
    </row>
    <row r="24" spans="2:133" ht="11.25" customHeight="1" x14ac:dyDescent="0.15">
      <c r="B24" s="637" t="s">
        <v>294</v>
      </c>
      <c r="C24" s="638"/>
      <c r="D24" s="638"/>
      <c r="E24" s="638"/>
      <c r="F24" s="638"/>
      <c r="G24" s="638"/>
      <c r="H24" s="638"/>
      <c r="I24" s="638"/>
      <c r="J24" s="638"/>
      <c r="K24" s="638"/>
      <c r="L24" s="638"/>
      <c r="M24" s="638"/>
      <c r="N24" s="638"/>
      <c r="O24" s="638"/>
      <c r="P24" s="638"/>
      <c r="Q24" s="639"/>
      <c r="R24" s="640">
        <v>445126</v>
      </c>
      <c r="S24" s="641"/>
      <c r="T24" s="641"/>
      <c r="U24" s="641"/>
      <c r="V24" s="641"/>
      <c r="W24" s="641"/>
      <c r="X24" s="641"/>
      <c r="Y24" s="642"/>
      <c r="Z24" s="677">
        <v>0.4</v>
      </c>
      <c r="AA24" s="677"/>
      <c r="AB24" s="677"/>
      <c r="AC24" s="677"/>
      <c r="AD24" s="678" t="s">
        <v>244</v>
      </c>
      <c r="AE24" s="678"/>
      <c r="AF24" s="678"/>
      <c r="AG24" s="678"/>
      <c r="AH24" s="678"/>
      <c r="AI24" s="678"/>
      <c r="AJ24" s="678"/>
      <c r="AK24" s="678"/>
      <c r="AL24" s="643" t="s">
        <v>244</v>
      </c>
      <c r="AM24" s="644"/>
      <c r="AN24" s="644"/>
      <c r="AO24" s="679"/>
      <c r="AP24" s="735" t="s">
        <v>295</v>
      </c>
      <c r="AQ24" s="742"/>
      <c r="AR24" s="742"/>
      <c r="AS24" s="742"/>
      <c r="AT24" s="742"/>
      <c r="AU24" s="742"/>
      <c r="AV24" s="742"/>
      <c r="AW24" s="742"/>
      <c r="AX24" s="742"/>
      <c r="AY24" s="742"/>
      <c r="AZ24" s="742"/>
      <c r="BA24" s="742"/>
      <c r="BB24" s="742"/>
      <c r="BC24" s="742"/>
      <c r="BD24" s="742"/>
      <c r="BE24" s="742"/>
      <c r="BF24" s="737"/>
      <c r="BG24" s="640" t="s">
        <v>244</v>
      </c>
      <c r="BH24" s="641"/>
      <c r="BI24" s="641"/>
      <c r="BJ24" s="641"/>
      <c r="BK24" s="641"/>
      <c r="BL24" s="641"/>
      <c r="BM24" s="641"/>
      <c r="BN24" s="642"/>
      <c r="BO24" s="677" t="s">
        <v>238</v>
      </c>
      <c r="BP24" s="677"/>
      <c r="BQ24" s="677"/>
      <c r="BR24" s="677"/>
      <c r="BS24" s="646" t="s">
        <v>244</v>
      </c>
      <c r="BT24" s="641"/>
      <c r="BU24" s="641"/>
      <c r="BV24" s="641"/>
      <c r="BW24" s="641"/>
      <c r="BX24" s="641"/>
      <c r="BY24" s="641"/>
      <c r="BZ24" s="641"/>
      <c r="CA24" s="641"/>
      <c r="CB24" s="684"/>
      <c r="CD24" s="698" t="s">
        <v>296</v>
      </c>
      <c r="CE24" s="699"/>
      <c r="CF24" s="699"/>
      <c r="CG24" s="699"/>
      <c r="CH24" s="699"/>
      <c r="CI24" s="699"/>
      <c r="CJ24" s="699"/>
      <c r="CK24" s="699"/>
      <c r="CL24" s="699"/>
      <c r="CM24" s="699"/>
      <c r="CN24" s="699"/>
      <c r="CO24" s="699"/>
      <c r="CP24" s="699"/>
      <c r="CQ24" s="700"/>
      <c r="CR24" s="695">
        <v>60867370</v>
      </c>
      <c r="CS24" s="696"/>
      <c r="CT24" s="696"/>
      <c r="CU24" s="696"/>
      <c r="CV24" s="696"/>
      <c r="CW24" s="696"/>
      <c r="CX24" s="696"/>
      <c r="CY24" s="739"/>
      <c r="CZ24" s="740">
        <v>55.8</v>
      </c>
      <c r="DA24" s="713"/>
      <c r="DB24" s="713"/>
      <c r="DC24" s="743"/>
      <c r="DD24" s="738">
        <v>38170322</v>
      </c>
      <c r="DE24" s="696"/>
      <c r="DF24" s="696"/>
      <c r="DG24" s="696"/>
      <c r="DH24" s="696"/>
      <c r="DI24" s="696"/>
      <c r="DJ24" s="696"/>
      <c r="DK24" s="739"/>
      <c r="DL24" s="738">
        <v>37831308</v>
      </c>
      <c r="DM24" s="696"/>
      <c r="DN24" s="696"/>
      <c r="DO24" s="696"/>
      <c r="DP24" s="696"/>
      <c r="DQ24" s="696"/>
      <c r="DR24" s="696"/>
      <c r="DS24" s="696"/>
      <c r="DT24" s="696"/>
      <c r="DU24" s="696"/>
      <c r="DV24" s="739"/>
      <c r="DW24" s="740">
        <v>57.1</v>
      </c>
      <c r="DX24" s="713"/>
      <c r="DY24" s="713"/>
      <c r="DZ24" s="713"/>
      <c r="EA24" s="713"/>
      <c r="EB24" s="713"/>
      <c r="EC24" s="741"/>
    </row>
    <row r="25" spans="2:133" ht="11.25" customHeight="1" x14ac:dyDescent="0.15">
      <c r="B25" s="637" t="s">
        <v>297</v>
      </c>
      <c r="C25" s="638"/>
      <c r="D25" s="638"/>
      <c r="E25" s="638"/>
      <c r="F25" s="638"/>
      <c r="G25" s="638"/>
      <c r="H25" s="638"/>
      <c r="I25" s="638"/>
      <c r="J25" s="638"/>
      <c r="K25" s="638"/>
      <c r="L25" s="638"/>
      <c r="M25" s="638"/>
      <c r="N25" s="638"/>
      <c r="O25" s="638"/>
      <c r="P25" s="638"/>
      <c r="Q25" s="639"/>
      <c r="R25" s="640">
        <v>752</v>
      </c>
      <c r="S25" s="641"/>
      <c r="T25" s="641"/>
      <c r="U25" s="641"/>
      <c r="V25" s="641"/>
      <c r="W25" s="641"/>
      <c r="X25" s="641"/>
      <c r="Y25" s="642"/>
      <c r="Z25" s="677">
        <v>0</v>
      </c>
      <c r="AA25" s="677"/>
      <c r="AB25" s="677"/>
      <c r="AC25" s="677"/>
      <c r="AD25" s="678" t="s">
        <v>244</v>
      </c>
      <c r="AE25" s="678"/>
      <c r="AF25" s="678"/>
      <c r="AG25" s="678"/>
      <c r="AH25" s="678"/>
      <c r="AI25" s="678"/>
      <c r="AJ25" s="678"/>
      <c r="AK25" s="678"/>
      <c r="AL25" s="643" t="s">
        <v>244</v>
      </c>
      <c r="AM25" s="644"/>
      <c r="AN25" s="644"/>
      <c r="AO25" s="679"/>
      <c r="AP25" s="735" t="s">
        <v>298</v>
      </c>
      <c r="AQ25" s="742"/>
      <c r="AR25" s="742"/>
      <c r="AS25" s="742"/>
      <c r="AT25" s="742"/>
      <c r="AU25" s="742"/>
      <c r="AV25" s="742"/>
      <c r="AW25" s="742"/>
      <c r="AX25" s="742"/>
      <c r="AY25" s="742"/>
      <c r="AZ25" s="742"/>
      <c r="BA25" s="742"/>
      <c r="BB25" s="742"/>
      <c r="BC25" s="742"/>
      <c r="BD25" s="742"/>
      <c r="BE25" s="742"/>
      <c r="BF25" s="737"/>
      <c r="BG25" s="640" t="s">
        <v>244</v>
      </c>
      <c r="BH25" s="641"/>
      <c r="BI25" s="641"/>
      <c r="BJ25" s="641"/>
      <c r="BK25" s="641"/>
      <c r="BL25" s="641"/>
      <c r="BM25" s="641"/>
      <c r="BN25" s="642"/>
      <c r="BO25" s="677" t="s">
        <v>244</v>
      </c>
      <c r="BP25" s="677"/>
      <c r="BQ25" s="677"/>
      <c r="BR25" s="677"/>
      <c r="BS25" s="646" t="s">
        <v>244</v>
      </c>
      <c r="BT25" s="641"/>
      <c r="BU25" s="641"/>
      <c r="BV25" s="641"/>
      <c r="BW25" s="641"/>
      <c r="BX25" s="641"/>
      <c r="BY25" s="641"/>
      <c r="BZ25" s="641"/>
      <c r="CA25" s="641"/>
      <c r="CB25" s="684"/>
      <c r="CD25" s="673" t="s">
        <v>299</v>
      </c>
      <c r="CE25" s="674"/>
      <c r="CF25" s="674"/>
      <c r="CG25" s="674"/>
      <c r="CH25" s="674"/>
      <c r="CI25" s="674"/>
      <c r="CJ25" s="674"/>
      <c r="CK25" s="674"/>
      <c r="CL25" s="674"/>
      <c r="CM25" s="674"/>
      <c r="CN25" s="674"/>
      <c r="CO25" s="674"/>
      <c r="CP25" s="674"/>
      <c r="CQ25" s="675"/>
      <c r="CR25" s="640">
        <v>18398071</v>
      </c>
      <c r="CS25" s="659"/>
      <c r="CT25" s="659"/>
      <c r="CU25" s="659"/>
      <c r="CV25" s="659"/>
      <c r="CW25" s="659"/>
      <c r="CX25" s="659"/>
      <c r="CY25" s="660"/>
      <c r="CZ25" s="643">
        <v>16.899999999999999</v>
      </c>
      <c r="DA25" s="661"/>
      <c r="DB25" s="661"/>
      <c r="DC25" s="662"/>
      <c r="DD25" s="646">
        <v>16974651</v>
      </c>
      <c r="DE25" s="659"/>
      <c r="DF25" s="659"/>
      <c r="DG25" s="659"/>
      <c r="DH25" s="659"/>
      <c r="DI25" s="659"/>
      <c r="DJ25" s="659"/>
      <c r="DK25" s="660"/>
      <c r="DL25" s="646">
        <v>16679101</v>
      </c>
      <c r="DM25" s="659"/>
      <c r="DN25" s="659"/>
      <c r="DO25" s="659"/>
      <c r="DP25" s="659"/>
      <c r="DQ25" s="659"/>
      <c r="DR25" s="659"/>
      <c r="DS25" s="659"/>
      <c r="DT25" s="659"/>
      <c r="DU25" s="659"/>
      <c r="DV25" s="660"/>
      <c r="DW25" s="643">
        <v>25.2</v>
      </c>
      <c r="DX25" s="661"/>
      <c r="DY25" s="661"/>
      <c r="DZ25" s="661"/>
      <c r="EA25" s="661"/>
      <c r="EB25" s="661"/>
      <c r="EC25" s="676"/>
    </row>
    <row r="26" spans="2:133" ht="11.25" customHeight="1" x14ac:dyDescent="0.15">
      <c r="B26" s="637" t="s">
        <v>300</v>
      </c>
      <c r="C26" s="638"/>
      <c r="D26" s="638"/>
      <c r="E26" s="638"/>
      <c r="F26" s="638"/>
      <c r="G26" s="638"/>
      <c r="H26" s="638"/>
      <c r="I26" s="638"/>
      <c r="J26" s="638"/>
      <c r="K26" s="638"/>
      <c r="L26" s="638"/>
      <c r="M26" s="638"/>
      <c r="N26" s="638"/>
      <c r="O26" s="638"/>
      <c r="P26" s="638"/>
      <c r="Q26" s="639"/>
      <c r="R26" s="640">
        <v>68042592</v>
      </c>
      <c r="S26" s="641"/>
      <c r="T26" s="641"/>
      <c r="U26" s="641"/>
      <c r="V26" s="641"/>
      <c r="W26" s="641"/>
      <c r="X26" s="641"/>
      <c r="Y26" s="642"/>
      <c r="Z26" s="677">
        <v>60.4</v>
      </c>
      <c r="AA26" s="677"/>
      <c r="AB26" s="677"/>
      <c r="AC26" s="677"/>
      <c r="AD26" s="678">
        <v>63431300</v>
      </c>
      <c r="AE26" s="678"/>
      <c r="AF26" s="678"/>
      <c r="AG26" s="678"/>
      <c r="AH26" s="678"/>
      <c r="AI26" s="678"/>
      <c r="AJ26" s="678"/>
      <c r="AK26" s="678"/>
      <c r="AL26" s="643">
        <v>99.3</v>
      </c>
      <c r="AM26" s="644"/>
      <c r="AN26" s="644"/>
      <c r="AO26" s="679"/>
      <c r="AP26" s="735" t="s">
        <v>301</v>
      </c>
      <c r="AQ26" s="736"/>
      <c r="AR26" s="736"/>
      <c r="AS26" s="736"/>
      <c r="AT26" s="736"/>
      <c r="AU26" s="736"/>
      <c r="AV26" s="736"/>
      <c r="AW26" s="736"/>
      <c r="AX26" s="736"/>
      <c r="AY26" s="736"/>
      <c r="AZ26" s="736"/>
      <c r="BA26" s="736"/>
      <c r="BB26" s="736"/>
      <c r="BC26" s="736"/>
      <c r="BD26" s="736"/>
      <c r="BE26" s="736"/>
      <c r="BF26" s="737"/>
      <c r="BG26" s="640" t="s">
        <v>244</v>
      </c>
      <c r="BH26" s="641"/>
      <c r="BI26" s="641"/>
      <c r="BJ26" s="641"/>
      <c r="BK26" s="641"/>
      <c r="BL26" s="641"/>
      <c r="BM26" s="641"/>
      <c r="BN26" s="642"/>
      <c r="BO26" s="677" t="s">
        <v>244</v>
      </c>
      <c r="BP26" s="677"/>
      <c r="BQ26" s="677"/>
      <c r="BR26" s="677"/>
      <c r="BS26" s="646" t="s">
        <v>139</v>
      </c>
      <c r="BT26" s="641"/>
      <c r="BU26" s="641"/>
      <c r="BV26" s="641"/>
      <c r="BW26" s="641"/>
      <c r="BX26" s="641"/>
      <c r="BY26" s="641"/>
      <c r="BZ26" s="641"/>
      <c r="CA26" s="641"/>
      <c r="CB26" s="684"/>
      <c r="CD26" s="673" t="s">
        <v>302</v>
      </c>
      <c r="CE26" s="674"/>
      <c r="CF26" s="674"/>
      <c r="CG26" s="674"/>
      <c r="CH26" s="674"/>
      <c r="CI26" s="674"/>
      <c r="CJ26" s="674"/>
      <c r="CK26" s="674"/>
      <c r="CL26" s="674"/>
      <c r="CM26" s="674"/>
      <c r="CN26" s="674"/>
      <c r="CO26" s="674"/>
      <c r="CP26" s="674"/>
      <c r="CQ26" s="675"/>
      <c r="CR26" s="640">
        <v>13290774</v>
      </c>
      <c r="CS26" s="641"/>
      <c r="CT26" s="641"/>
      <c r="CU26" s="641"/>
      <c r="CV26" s="641"/>
      <c r="CW26" s="641"/>
      <c r="CX26" s="641"/>
      <c r="CY26" s="642"/>
      <c r="CZ26" s="643">
        <v>12.2</v>
      </c>
      <c r="DA26" s="661"/>
      <c r="DB26" s="661"/>
      <c r="DC26" s="662"/>
      <c r="DD26" s="646">
        <v>11867354</v>
      </c>
      <c r="DE26" s="641"/>
      <c r="DF26" s="641"/>
      <c r="DG26" s="641"/>
      <c r="DH26" s="641"/>
      <c r="DI26" s="641"/>
      <c r="DJ26" s="641"/>
      <c r="DK26" s="642"/>
      <c r="DL26" s="646" t="s">
        <v>244</v>
      </c>
      <c r="DM26" s="641"/>
      <c r="DN26" s="641"/>
      <c r="DO26" s="641"/>
      <c r="DP26" s="641"/>
      <c r="DQ26" s="641"/>
      <c r="DR26" s="641"/>
      <c r="DS26" s="641"/>
      <c r="DT26" s="641"/>
      <c r="DU26" s="641"/>
      <c r="DV26" s="642"/>
      <c r="DW26" s="643" t="s">
        <v>244</v>
      </c>
      <c r="DX26" s="661"/>
      <c r="DY26" s="661"/>
      <c r="DZ26" s="661"/>
      <c r="EA26" s="661"/>
      <c r="EB26" s="661"/>
      <c r="EC26" s="676"/>
    </row>
    <row r="27" spans="2:133" ht="11.25" customHeight="1" x14ac:dyDescent="0.15">
      <c r="B27" s="637" t="s">
        <v>303</v>
      </c>
      <c r="C27" s="638"/>
      <c r="D27" s="638"/>
      <c r="E27" s="638"/>
      <c r="F27" s="638"/>
      <c r="G27" s="638"/>
      <c r="H27" s="638"/>
      <c r="I27" s="638"/>
      <c r="J27" s="638"/>
      <c r="K27" s="638"/>
      <c r="L27" s="638"/>
      <c r="M27" s="638"/>
      <c r="N27" s="638"/>
      <c r="O27" s="638"/>
      <c r="P27" s="638"/>
      <c r="Q27" s="639"/>
      <c r="R27" s="640">
        <v>42015</v>
      </c>
      <c r="S27" s="641"/>
      <c r="T27" s="641"/>
      <c r="U27" s="641"/>
      <c r="V27" s="641"/>
      <c r="W27" s="641"/>
      <c r="X27" s="641"/>
      <c r="Y27" s="642"/>
      <c r="Z27" s="677">
        <v>0</v>
      </c>
      <c r="AA27" s="677"/>
      <c r="AB27" s="677"/>
      <c r="AC27" s="677"/>
      <c r="AD27" s="678">
        <v>42015</v>
      </c>
      <c r="AE27" s="678"/>
      <c r="AF27" s="678"/>
      <c r="AG27" s="678"/>
      <c r="AH27" s="678"/>
      <c r="AI27" s="678"/>
      <c r="AJ27" s="678"/>
      <c r="AK27" s="678"/>
      <c r="AL27" s="643">
        <v>0.1</v>
      </c>
      <c r="AM27" s="644"/>
      <c r="AN27" s="644"/>
      <c r="AO27" s="679"/>
      <c r="AP27" s="637" t="s">
        <v>304</v>
      </c>
      <c r="AQ27" s="638"/>
      <c r="AR27" s="638"/>
      <c r="AS27" s="638"/>
      <c r="AT27" s="638"/>
      <c r="AU27" s="638"/>
      <c r="AV27" s="638"/>
      <c r="AW27" s="638"/>
      <c r="AX27" s="638"/>
      <c r="AY27" s="638"/>
      <c r="AZ27" s="638"/>
      <c r="BA27" s="638"/>
      <c r="BB27" s="638"/>
      <c r="BC27" s="638"/>
      <c r="BD27" s="638"/>
      <c r="BE27" s="638"/>
      <c r="BF27" s="639"/>
      <c r="BG27" s="640">
        <v>57888269</v>
      </c>
      <c r="BH27" s="641"/>
      <c r="BI27" s="641"/>
      <c r="BJ27" s="641"/>
      <c r="BK27" s="641"/>
      <c r="BL27" s="641"/>
      <c r="BM27" s="641"/>
      <c r="BN27" s="642"/>
      <c r="BO27" s="677">
        <v>100</v>
      </c>
      <c r="BP27" s="677"/>
      <c r="BQ27" s="677"/>
      <c r="BR27" s="677"/>
      <c r="BS27" s="646">
        <v>688599</v>
      </c>
      <c r="BT27" s="641"/>
      <c r="BU27" s="641"/>
      <c r="BV27" s="641"/>
      <c r="BW27" s="641"/>
      <c r="BX27" s="641"/>
      <c r="BY27" s="641"/>
      <c r="BZ27" s="641"/>
      <c r="CA27" s="641"/>
      <c r="CB27" s="684"/>
      <c r="CD27" s="673" t="s">
        <v>305</v>
      </c>
      <c r="CE27" s="674"/>
      <c r="CF27" s="674"/>
      <c r="CG27" s="674"/>
      <c r="CH27" s="674"/>
      <c r="CI27" s="674"/>
      <c r="CJ27" s="674"/>
      <c r="CK27" s="674"/>
      <c r="CL27" s="674"/>
      <c r="CM27" s="674"/>
      <c r="CN27" s="674"/>
      <c r="CO27" s="674"/>
      <c r="CP27" s="674"/>
      <c r="CQ27" s="675"/>
      <c r="CR27" s="640">
        <v>32032221</v>
      </c>
      <c r="CS27" s="659"/>
      <c r="CT27" s="659"/>
      <c r="CU27" s="659"/>
      <c r="CV27" s="659"/>
      <c r="CW27" s="659"/>
      <c r="CX27" s="659"/>
      <c r="CY27" s="660"/>
      <c r="CZ27" s="643">
        <v>29.4</v>
      </c>
      <c r="DA27" s="661"/>
      <c r="DB27" s="661"/>
      <c r="DC27" s="662"/>
      <c r="DD27" s="646">
        <v>10758593</v>
      </c>
      <c r="DE27" s="659"/>
      <c r="DF27" s="659"/>
      <c r="DG27" s="659"/>
      <c r="DH27" s="659"/>
      <c r="DI27" s="659"/>
      <c r="DJ27" s="659"/>
      <c r="DK27" s="660"/>
      <c r="DL27" s="646">
        <v>10715129</v>
      </c>
      <c r="DM27" s="659"/>
      <c r="DN27" s="659"/>
      <c r="DO27" s="659"/>
      <c r="DP27" s="659"/>
      <c r="DQ27" s="659"/>
      <c r="DR27" s="659"/>
      <c r="DS27" s="659"/>
      <c r="DT27" s="659"/>
      <c r="DU27" s="659"/>
      <c r="DV27" s="660"/>
      <c r="DW27" s="643">
        <v>16.2</v>
      </c>
      <c r="DX27" s="661"/>
      <c r="DY27" s="661"/>
      <c r="DZ27" s="661"/>
      <c r="EA27" s="661"/>
      <c r="EB27" s="661"/>
      <c r="EC27" s="676"/>
    </row>
    <row r="28" spans="2:133" ht="11.25" customHeight="1" x14ac:dyDescent="0.15">
      <c r="B28" s="637" t="s">
        <v>306</v>
      </c>
      <c r="C28" s="638"/>
      <c r="D28" s="638"/>
      <c r="E28" s="638"/>
      <c r="F28" s="638"/>
      <c r="G28" s="638"/>
      <c r="H28" s="638"/>
      <c r="I28" s="638"/>
      <c r="J28" s="638"/>
      <c r="K28" s="638"/>
      <c r="L28" s="638"/>
      <c r="M28" s="638"/>
      <c r="N28" s="638"/>
      <c r="O28" s="638"/>
      <c r="P28" s="638"/>
      <c r="Q28" s="639"/>
      <c r="R28" s="640">
        <v>766401</v>
      </c>
      <c r="S28" s="641"/>
      <c r="T28" s="641"/>
      <c r="U28" s="641"/>
      <c r="V28" s="641"/>
      <c r="W28" s="641"/>
      <c r="X28" s="641"/>
      <c r="Y28" s="642"/>
      <c r="Z28" s="677">
        <v>0.7</v>
      </c>
      <c r="AA28" s="677"/>
      <c r="AB28" s="677"/>
      <c r="AC28" s="677"/>
      <c r="AD28" s="678" t="s">
        <v>244</v>
      </c>
      <c r="AE28" s="678"/>
      <c r="AF28" s="678"/>
      <c r="AG28" s="678"/>
      <c r="AH28" s="678"/>
      <c r="AI28" s="678"/>
      <c r="AJ28" s="678"/>
      <c r="AK28" s="678"/>
      <c r="AL28" s="643" t="s">
        <v>244</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307</v>
      </c>
      <c r="CE28" s="674"/>
      <c r="CF28" s="674"/>
      <c r="CG28" s="674"/>
      <c r="CH28" s="674"/>
      <c r="CI28" s="674"/>
      <c r="CJ28" s="674"/>
      <c r="CK28" s="674"/>
      <c r="CL28" s="674"/>
      <c r="CM28" s="674"/>
      <c r="CN28" s="674"/>
      <c r="CO28" s="674"/>
      <c r="CP28" s="674"/>
      <c r="CQ28" s="675"/>
      <c r="CR28" s="640">
        <v>10437078</v>
      </c>
      <c r="CS28" s="641"/>
      <c r="CT28" s="641"/>
      <c r="CU28" s="641"/>
      <c r="CV28" s="641"/>
      <c r="CW28" s="641"/>
      <c r="CX28" s="641"/>
      <c r="CY28" s="642"/>
      <c r="CZ28" s="643">
        <v>9.6</v>
      </c>
      <c r="DA28" s="661"/>
      <c r="DB28" s="661"/>
      <c r="DC28" s="662"/>
      <c r="DD28" s="646">
        <v>10437078</v>
      </c>
      <c r="DE28" s="641"/>
      <c r="DF28" s="641"/>
      <c r="DG28" s="641"/>
      <c r="DH28" s="641"/>
      <c r="DI28" s="641"/>
      <c r="DJ28" s="641"/>
      <c r="DK28" s="642"/>
      <c r="DL28" s="646">
        <v>10437078</v>
      </c>
      <c r="DM28" s="641"/>
      <c r="DN28" s="641"/>
      <c r="DO28" s="641"/>
      <c r="DP28" s="641"/>
      <c r="DQ28" s="641"/>
      <c r="DR28" s="641"/>
      <c r="DS28" s="641"/>
      <c r="DT28" s="641"/>
      <c r="DU28" s="641"/>
      <c r="DV28" s="642"/>
      <c r="DW28" s="643">
        <v>15.8</v>
      </c>
      <c r="DX28" s="661"/>
      <c r="DY28" s="661"/>
      <c r="DZ28" s="661"/>
      <c r="EA28" s="661"/>
      <c r="EB28" s="661"/>
      <c r="EC28" s="676"/>
    </row>
    <row r="29" spans="2:133" ht="11.25" customHeight="1" x14ac:dyDescent="0.15">
      <c r="B29" s="637" t="s">
        <v>308</v>
      </c>
      <c r="C29" s="638"/>
      <c r="D29" s="638"/>
      <c r="E29" s="638"/>
      <c r="F29" s="638"/>
      <c r="G29" s="638"/>
      <c r="H29" s="638"/>
      <c r="I29" s="638"/>
      <c r="J29" s="638"/>
      <c r="K29" s="638"/>
      <c r="L29" s="638"/>
      <c r="M29" s="638"/>
      <c r="N29" s="638"/>
      <c r="O29" s="638"/>
      <c r="P29" s="638"/>
      <c r="Q29" s="639"/>
      <c r="R29" s="640">
        <v>1668451</v>
      </c>
      <c r="S29" s="641"/>
      <c r="T29" s="641"/>
      <c r="U29" s="641"/>
      <c r="V29" s="641"/>
      <c r="W29" s="641"/>
      <c r="X29" s="641"/>
      <c r="Y29" s="642"/>
      <c r="Z29" s="677">
        <v>1.5</v>
      </c>
      <c r="AA29" s="677"/>
      <c r="AB29" s="677"/>
      <c r="AC29" s="677"/>
      <c r="AD29" s="678">
        <v>268025</v>
      </c>
      <c r="AE29" s="678"/>
      <c r="AF29" s="678"/>
      <c r="AG29" s="678"/>
      <c r="AH29" s="678"/>
      <c r="AI29" s="678"/>
      <c r="AJ29" s="678"/>
      <c r="AK29" s="678"/>
      <c r="AL29" s="643">
        <v>0.4</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309</v>
      </c>
      <c r="CE29" s="730"/>
      <c r="CF29" s="673" t="s">
        <v>69</v>
      </c>
      <c r="CG29" s="674"/>
      <c r="CH29" s="674"/>
      <c r="CI29" s="674"/>
      <c r="CJ29" s="674"/>
      <c r="CK29" s="674"/>
      <c r="CL29" s="674"/>
      <c r="CM29" s="674"/>
      <c r="CN29" s="674"/>
      <c r="CO29" s="674"/>
      <c r="CP29" s="674"/>
      <c r="CQ29" s="675"/>
      <c r="CR29" s="640">
        <v>10437032</v>
      </c>
      <c r="CS29" s="659"/>
      <c r="CT29" s="659"/>
      <c r="CU29" s="659"/>
      <c r="CV29" s="659"/>
      <c r="CW29" s="659"/>
      <c r="CX29" s="659"/>
      <c r="CY29" s="660"/>
      <c r="CZ29" s="643">
        <v>9.6</v>
      </c>
      <c r="DA29" s="661"/>
      <c r="DB29" s="661"/>
      <c r="DC29" s="662"/>
      <c r="DD29" s="646">
        <v>10437032</v>
      </c>
      <c r="DE29" s="659"/>
      <c r="DF29" s="659"/>
      <c r="DG29" s="659"/>
      <c r="DH29" s="659"/>
      <c r="DI29" s="659"/>
      <c r="DJ29" s="659"/>
      <c r="DK29" s="660"/>
      <c r="DL29" s="646">
        <v>10437032</v>
      </c>
      <c r="DM29" s="659"/>
      <c r="DN29" s="659"/>
      <c r="DO29" s="659"/>
      <c r="DP29" s="659"/>
      <c r="DQ29" s="659"/>
      <c r="DR29" s="659"/>
      <c r="DS29" s="659"/>
      <c r="DT29" s="659"/>
      <c r="DU29" s="659"/>
      <c r="DV29" s="660"/>
      <c r="DW29" s="643">
        <v>15.8</v>
      </c>
      <c r="DX29" s="661"/>
      <c r="DY29" s="661"/>
      <c r="DZ29" s="661"/>
      <c r="EA29" s="661"/>
      <c r="EB29" s="661"/>
      <c r="EC29" s="676"/>
    </row>
    <row r="30" spans="2:133" ht="11.25" customHeight="1" x14ac:dyDescent="0.15">
      <c r="B30" s="637" t="s">
        <v>310</v>
      </c>
      <c r="C30" s="638"/>
      <c r="D30" s="638"/>
      <c r="E30" s="638"/>
      <c r="F30" s="638"/>
      <c r="G30" s="638"/>
      <c r="H30" s="638"/>
      <c r="I30" s="638"/>
      <c r="J30" s="638"/>
      <c r="K30" s="638"/>
      <c r="L30" s="638"/>
      <c r="M30" s="638"/>
      <c r="N30" s="638"/>
      <c r="O30" s="638"/>
      <c r="P30" s="638"/>
      <c r="Q30" s="639"/>
      <c r="R30" s="640">
        <v>694105</v>
      </c>
      <c r="S30" s="641"/>
      <c r="T30" s="641"/>
      <c r="U30" s="641"/>
      <c r="V30" s="641"/>
      <c r="W30" s="641"/>
      <c r="X30" s="641"/>
      <c r="Y30" s="642"/>
      <c r="Z30" s="677">
        <v>0.6</v>
      </c>
      <c r="AA30" s="677"/>
      <c r="AB30" s="677"/>
      <c r="AC30" s="677"/>
      <c r="AD30" s="678" t="s">
        <v>244</v>
      </c>
      <c r="AE30" s="678"/>
      <c r="AF30" s="678"/>
      <c r="AG30" s="678"/>
      <c r="AH30" s="678"/>
      <c r="AI30" s="678"/>
      <c r="AJ30" s="678"/>
      <c r="AK30" s="678"/>
      <c r="AL30" s="643" t="s">
        <v>244</v>
      </c>
      <c r="AM30" s="644"/>
      <c r="AN30" s="644"/>
      <c r="AO30" s="679"/>
      <c r="AP30" s="701" t="s">
        <v>226</v>
      </c>
      <c r="AQ30" s="702"/>
      <c r="AR30" s="702"/>
      <c r="AS30" s="702"/>
      <c r="AT30" s="702"/>
      <c r="AU30" s="702"/>
      <c r="AV30" s="702"/>
      <c r="AW30" s="702"/>
      <c r="AX30" s="702"/>
      <c r="AY30" s="702"/>
      <c r="AZ30" s="702"/>
      <c r="BA30" s="702"/>
      <c r="BB30" s="702"/>
      <c r="BC30" s="702"/>
      <c r="BD30" s="702"/>
      <c r="BE30" s="702"/>
      <c r="BF30" s="703"/>
      <c r="BG30" s="701" t="s">
        <v>311</v>
      </c>
      <c r="BH30" s="726"/>
      <c r="BI30" s="726"/>
      <c r="BJ30" s="726"/>
      <c r="BK30" s="726"/>
      <c r="BL30" s="726"/>
      <c r="BM30" s="726"/>
      <c r="BN30" s="726"/>
      <c r="BO30" s="726"/>
      <c r="BP30" s="726"/>
      <c r="BQ30" s="727"/>
      <c r="BR30" s="701" t="s">
        <v>312</v>
      </c>
      <c r="BS30" s="726"/>
      <c r="BT30" s="726"/>
      <c r="BU30" s="726"/>
      <c r="BV30" s="726"/>
      <c r="BW30" s="726"/>
      <c r="BX30" s="726"/>
      <c r="BY30" s="726"/>
      <c r="BZ30" s="726"/>
      <c r="CA30" s="726"/>
      <c r="CB30" s="727"/>
      <c r="CD30" s="731"/>
      <c r="CE30" s="732"/>
      <c r="CF30" s="673" t="s">
        <v>313</v>
      </c>
      <c r="CG30" s="674"/>
      <c r="CH30" s="674"/>
      <c r="CI30" s="674"/>
      <c r="CJ30" s="674"/>
      <c r="CK30" s="674"/>
      <c r="CL30" s="674"/>
      <c r="CM30" s="674"/>
      <c r="CN30" s="674"/>
      <c r="CO30" s="674"/>
      <c r="CP30" s="674"/>
      <c r="CQ30" s="675"/>
      <c r="CR30" s="640">
        <v>9797740</v>
      </c>
      <c r="CS30" s="641"/>
      <c r="CT30" s="641"/>
      <c r="CU30" s="641"/>
      <c r="CV30" s="641"/>
      <c r="CW30" s="641"/>
      <c r="CX30" s="641"/>
      <c r="CY30" s="642"/>
      <c r="CZ30" s="643">
        <v>9</v>
      </c>
      <c r="DA30" s="661"/>
      <c r="DB30" s="661"/>
      <c r="DC30" s="662"/>
      <c r="DD30" s="646">
        <v>9797740</v>
      </c>
      <c r="DE30" s="641"/>
      <c r="DF30" s="641"/>
      <c r="DG30" s="641"/>
      <c r="DH30" s="641"/>
      <c r="DI30" s="641"/>
      <c r="DJ30" s="641"/>
      <c r="DK30" s="642"/>
      <c r="DL30" s="646">
        <v>9797740</v>
      </c>
      <c r="DM30" s="641"/>
      <c r="DN30" s="641"/>
      <c r="DO30" s="641"/>
      <c r="DP30" s="641"/>
      <c r="DQ30" s="641"/>
      <c r="DR30" s="641"/>
      <c r="DS30" s="641"/>
      <c r="DT30" s="641"/>
      <c r="DU30" s="641"/>
      <c r="DV30" s="642"/>
      <c r="DW30" s="643">
        <v>14.8</v>
      </c>
      <c r="DX30" s="661"/>
      <c r="DY30" s="661"/>
      <c r="DZ30" s="661"/>
      <c r="EA30" s="661"/>
      <c r="EB30" s="661"/>
      <c r="EC30" s="676"/>
    </row>
    <row r="31" spans="2:133" ht="11.25" customHeight="1" x14ac:dyDescent="0.15">
      <c r="B31" s="637" t="s">
        <v>314</v>
      </c>
      <c r="C31" s="638"/>
      <c r="D31" s="638"/>
      <c r="E31" s="638"/>
      <c r="F31" s="638"/>
      <c r="G31" s="638"/>
      <c r="H31" s="638"/>
      <c r="I31" s="638"/>
      <c r="J31" s="638"/>
      <c r="K31" s="638"/>
      <c r="L31" s="638"/>
      <c r="M31" s="638"/>
      <c r="N31" s="638"/>
      <c r="O31" s="638"/>
      <c r="P31" s="638"/>
      <c r="Q31" s="639"/>
      <c r="R31" s="640">
        <v>19382864</v>
      </c>
      <c r="S31" s="641"/>
      <c r="T31" s="641"/>
      <c r="U31" s="641"/>
      <c r="V31" s="641"/>
      <c r="W31" s="641"/>
      <c r="X31" s="641"/>
      <c r="Y31" s="642"/>
      <c r="Z31" s="677">
        <v>17.2</v>
      </c>
      <c r="AA31" s="677"/>
      <c r="AB31" s="677"/>
      <c r="AC31" s="677"/>
      <c r="AD31" s="678" t="s">
        <v>244</v>
      </c>
      <c r="AE31" s="678"/>
      <c r="AF31" s="678"/>
      <c r="AG31" s="678"/>
      <c r="AH31" s="678"/>
      <c r="AI31" s="678"/>
      <c r="AJ31" s="678"/>
      <c r="AK31" s="678"/>
      <c r="AL31" s="643" t="s">
        <v>244</v>
      </c>
      <c r="AM31" s="644"/>
      <c r="AN31" s="644"/>
      <c r="AO31" s="679"/>
      <c r="AP31" s="715" t="s">
        <v>315</v>
      </c>
      <c r="AQ31" s="716"/>
      <c r="AR31" s="716"/>
      <c r="AS31" s="716"/>
      <c r="AT31" s="721" t="s">
        <v>316</v>
      </c>
      <c r="AU31" s="231"/>
      <c r="AV31" s="231"/>
      <c r="AW31" s="231"/>
      <c r="AX31" s="708" t="s">
        <v>190</v>
      </c>
      <c r="AY31" s="709"/>
      <c r="AZ31" s="709"/>
      <c r="BA31" s="709"/>
      <c r="BB31" s="709"/>
      <c r="BC31" s="709"/>
      <c r="BD31" s="709"/>
      <c r="BE31" s="709"/>
      <c r="BF31" s="710"/>
      <c r="BG31" s="711">
        <v>98.9</v>
      </c>
      <c r="BH31" s="712"/>
      <c r="BI31" s="712"/>
      <c r="BJ31" s="712"/>
      <c r="BK31" s="712"/>
      <c r="BL31" s="712"/>
      <c r="BM31" s="713">
        <v>96.8</v>
      </c>
      <c r="BN31" s="712"/>
      <c r="BO31" s="712"/>
      <c r="BP31" s="712"/>
      <c r="BQ31" s="714"/>
      <c r="BR31" s="711">
        <v>99</v>
      </c>
      <c r="BS31" s="712"/>
      <c r="BT31" s="712"/>
      <c r="BU31" s="712"/>
      <c r="BV31" s="712"/>
      <c r="BW31" s="712"/>
      <c r="BX31" s="713">
        <v>96.6</v>
      </c>
      <c r="BY31" s="712"/>
      <c r="BZ31" s="712"/>
      <c r="CA31" s="712"/>
      <c r="CB31" s="714"/>
      <c r="CD31" s="731"/>
      <c r="CE31" s="732"/>
      <c r="CF31" s="673" t="s">
        <v>317</v>
      </c>
      <c r="CG31" s="674"/>
      <c r="CH31" s="674"/>
      <c r="CI31" s="674"/>
      <c r="CJ31" s="674"/>
      <c r="CK31" s="674"/>
      <c r="CL31" s="674"/>
      <c r="CM31" s="674"/>
      <c r="CN31" s="674"/>
      <c r="CO31" s="674"/>
      <c r="CP31" s="674"/>
      <c r="CQ31" s="675"/>
      <c r="CR31" s="640">
        <v>639292</v>
      </c>
      <c r="CS31" s="659"/>
      <c r="CT31" s="659"/>
      <c r="CU31" s="659"/>
      <c r="CV31" s="659"/>
      <c r="CW31" s="659"/>
      <c r="CX31" s="659"/>
      <c r="CY31" s="660"/>
      <c r="CZ31" s="643">
        <v>0.6</v>
      </c>
      <c r="DA31" s="661"/>
      <c r="DB31" s="661"/>
      <c r="DC31" s="662"/>
      <c r="DD31" s="646">
        <v>639292</v>
      </c>
      <c r="DE31" s="659"/>
      <c r="DF31" s="659"/>
      <c r="DG31" s="659"/>
      <c r="DH31" s="659"/>
      <c r="DI31" s="659"/>
      <c r="DJ31" s="659"/>
      <c r="DK31" s="660"/>
      <c r="DL31" s="646">
        <v>639292</v>
      </c>
      <c r="DM31" s="659"/>
      <c r="DN31" s="659"/>
      <c r="DO31" s="659"/>
      <c r="DP31" s="659"/>
      <c r="DQ31" s="659"/>
      <c r="DR31" s="659"/>
      <c r="DS31" s="659"/>
      <c r="DT31" s="659"/>
      <c r="DU31" s="659"/>
      <c r="DV31" s="660"/>
      <c r="DW31" s="643">
        <v>1</v>
      </c>
      <c r="DX31" s="661"/>
      <c r="DY31" s="661"/>
      <c r="DZ31" s="661"/>
      <c r="EA31" s="661"/>
      <c r="EB31" s="661"/>
      <c r="EC31" s="676"/>
    </row>
    <row r="32" spans="2:133" ht="11.25" customHeight="1" x14ac:dyDescent="0.15">
      <c r="B32" s="704" t="s">
        <v>318</v>
      </c>
      <c r="C32" s="705"/>
      <c r="D32" s="705"/>
      <c r="E32" s="705"/>
      <c r="F32" s="705"/>
      <c r="G32" s="705"/>
      <c r="H32" s="705"/>
      <c r="I32" s="705"/>
      <c r="J32" s="705"/>
      <c r="K32" s="705"/>
      <c r="L32" s="705"/>
      <c r="M32" s="705"/>
      <c r="N32" s="705"/>
      <c r="O32" s="705"/>
      <c r="P32" s="705"/>
      <c r="Q32" s="706"/>
      <c r="R32" s="640" t="s">
        <v>244</v>
      </c>
      <c r="S32" s="641"/>
      <c r="T32" s="641"/>
      <c r="U32" s="641"/>
      <c r="V32" s="641"/>
      <c r="W32" s="641"/>
      <c r="X32" s="641"/>
      <c r="Y32" s="642"/>
      <c r="Z32" s="677" t="s">
        <v>244</v>
      </c>
      <c r="AA32" s="677"/>
      <c r="AB32" s="677"/>
      <c r="AC32" s="677"/>
      <c r="AD32" s="678" t="s">
        <v>244</v>
      </c>
      <c r="AE32" s="678"/>
      <c r="AF32" s="678"/>
      <c r="AG32" s="678"/>
      <c r="AH32" s="678"/>
      <c r="AI32" s="678"/>
      <c r="AJ32" s="678"/>
      <c r="AK32" s="678"/>
      <c r="AL32" s="643" t="s">
        <v>244</v>
      </c>
      <c r="AM32" s="644"/>
      <c r="AN32" s="644"/>
      <c r="AO32" s="679"/>
      <c r="AP32" s="717"/>
      <c r="AQ32" s="718"/>
      <c r="AR32" s="718"/>
      <c r="AS32" s="718"/>
      <c r="AT32" s="722"/>
      <c r="AU32" s="230" t="s">
        <v>319</v>
      </c>
      <c r="AV32" s="230"/>
      <c r="AW32" s="230"/>
      <c r="AX32" s="637" t="s">
        <v>320</v>
      </c>
      <c r="AY32" s="638"/>
      <c r="AZ32" s="638"/>
      <c r="BA32" s="638"/>
      <c r="BB32" s="638"/>
      <c r="BC32" s="638"/>
      <c r="BD32" s="638"/>
      <c r="BE32" s="638"/>
      <c r="BF32" s="639"/>
      <c r="BG32" s="724">
        <v>98.7</v>
      </c>
      <c r="BH32" s="659"/>
      <c r="BI32" s="659"/>
      <c r="BJ32" s="659"/>
      <c r="BK32" s="659"/>
      <c r="BL32" s="659"/>
      <c r="BM32" s="644">
        <v>96.2</v>
      </c>
      <c r="BN32" s="725"/>
      <c r="BO32" s="725"/>
      <c r="BP32" s="725"/>
      <c r="BQ32" s="683"/>
      <c r="BR32" s="724">
        <v>98.7</v>
      </c>
      <c r="BS32" s="659"/>
      <c r="BT32" s="659"/>
      <c r="BU32" s="659"/>
      <c r="BV32" s="659"/>
      <c r="BW32" s="659"/>
      <c r="BX32" s="644">
        <v>95.8</v>
      </c>
      <c r="BY32" s="725"/>
      <c r="BZ32" s="725"/>
      <c r="CA32" s="725"/>
      <c r="CB32" s="683"/>
      <c r="CD32" s="733"/>
      <c r="CE32" s="734"/>
      <c r="CF32" s="673" t="s">
        <v>321</v>
      </c>
      <c r="CG32" s="674"/>
      <c r="CH32" s="674"/>
      <c r="CI32" s="674"/>
      <c r="CJ32" s="674"/>
      <c r="CK32" s="674"/>
      <c r="CL32" s="674"/>
      <c r="CM32" s="674"/>
      <c r="CN32" s="674"/>
      <c r="CO32" s="674"/>
      <c r="CP32" s="674"/>
      <c r="CQ32" s="675"/>
      <c r="CR32" s="640">
        <v>46</v>
      </c>
      <c r="CS32" s="641"/>
      <c r="CT32" s="641"/>
      <c r="CU32" s="641"/>
      <c r="CV32" s="641"/>
      <c r="CW32" s="641"/>
      <c r="CX32" s="641"/>
      <c r="CY32" s="642"/>
      <c r="CZ32" s="643">
        <v>0</v>
      </c>
      <c r="DA32" s="661"/>
      <c r="DB32" s="661"/>
      <c r="DC32" s="662"/>
      <c r="DD32" s="646">
        <v>46</v>
      </c>
      <c r="DE32" s="641"/>
      <c r="DF32" s="641"/>
      <c r="DG32" s="641"/>
      <c r="DH32" s="641"/>
      <c r="DI32" s="641"/>
      <c r="DJ32" s="641"/>
      <c r="DK32" s="642"/>
      <c r="DL32" s="646">
        <v>46</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15">
      <c r="B33" s="637" t="s">
        <v>322</v>
      </c>
      <c r="C33" s="638"/>
      <c r="D33" s="638"/>
      <c r="E33" s="638"/>
      <c r="F33" s="638"/>
      <c r="G33" s="638"/>
      <c r="H33" s="638"/>
      <c r="I33" s="638"/>
      <c r="J33" s="638"/>
      <c r="K33" s="638"/>
      <c r="L33" s="638"/>
      <c r="M33" s="638"/>
      <c r="N33" s="638"/>
      <c r="O33" s="638"/>
      <c r="P33" s="638"/>
      <c r="Q33" s="639"/>
      <c r="R33" s="640">
        <v>7110378</v>
      </c>
      <c r="S33" s="641"/>
      <c r="T33" s="641"/>
      <c r="U33" s="641"/>
      <c r="V33" s="641"/>
      <c r="W33" s="641"/>
      <c r="X33" s="641"/>
      <c r="Y33" s="642"/>
      <c r="Z33" s="677">
        <v>6.3</v>
      </c>
      <c r="AA33" s="677"/>
      <c r="AB33" s="677"/>
      <c r="AC33" s="677"/>
      <c r="AD33" s="678" t="s">
        <v>238</v>
      </c>
      <c r="AE33" s="678"/>
      <c r="AF33" s="678"/>
      <c r="AG33" s="678"/>
      <c r="AH33" s="678"/>
      <c r="AI33" s="678"/>
      <c r="AJ33" s="678"/>
      <c r="AK33" s="678"/>
      <c r="AL33" s="643" t="s">
        <v>244</v>
      </c>
      <c r="AM33" s="644"/>
      <c r="AN33" s="644"/>
      <c r="AO33" s="679"/>
      <c r="AP33" s="719"/>
      <c r="AQ33" s="720"/>
      <c r="AR33" s="720"/>
      <c r="AS33" s="720"/>
      <c r="AT33" s="723"/>
      <c r="AU33" s="232"/>
      <c r="AV33" s="232"/>
      <c r="AW33" s="232"/>
      <c r="AX33" s="621" t="s">
        <v>323</v>
      </c>
      <c r="AY33" s="622"/>
      <c r="AZ33" s="622"/>
      <c r="BA33" s="622"/>
      <c r="BB33" s="622"/>
      <c r="BC33" s="622"/>
      <c r="BD33" s="622"/>
      <c r="BE33" s="622"/>
      <c r="BF33" s="623"/>
      <c r="BG33" s="707">
        <v>99</v>
      </c>
      <c r="BH33" s="625"/>
      <c r="BI33" s="625"/>
      <c r="BJ33" s="625"/>
      <c r="BK33" s="625"/>
      <c r="BL33" s="625"/>
      <c r="BM33" s="668">
        <v>97.1</v>
      </c>
      <c r="BN33" s="625"/>
      <c r="BO33" s="625"/>
      <c r="BP33" s="625"/>
      <c r="BQ33" s="689"/>
      <c r="BR33" s="707">
        <v>99.1</v>
      </c>
      <c r="BS33" s="625"/>
      <c r="BT33" s="625"/>
      <c r="BU33" s="625"/>
      <c r="BV33" s="625"/>
      <c r="BW33" s="625"/>
      <c r="BX33" s="668">
        <v>97.1</v>
      </c>
      <c r="BY33" s="625"/>
      <c r="BZ33" s="625"/>
      <c r="CA33" s="625"/>
      <c r="CB33" s="689"/>
      <c r="CD33" s="673" t="s">
        <v>324</v>
      </c>
      <c r="CE33" s="674"/>
      <c r="CF33" s="674"/>
      <c r="CG33" s="674"/>
      <c r="CH33" s="674"/>
      <c r="CI33" s="674"/>
      <c r="CJ33" s="674"/>
      <c r="CK33" s="674"/>
      <c r="CL33" s="674"/>
      <c r="CM33" s="674"/>
      <c r="CN33" s="674"/>
      <c r="CO33" s="674"/>
      <c r="CP33" s="674"/>
      <c r="CQ33" s="675"/>
      <c r="CR33" s="640">
        <v>39826808</v>
      </c>
      <c r="CS33" s="659"/>
      <c r="CT33" s="659"/>
      <c r="CU33" s="659"/>
      <c r="CV33" s="659"/>
      <c r="CW33" s="659"/>
      <c r="CX33" s="659"/>
      <c r="CY33" s="660"/>
      <c r="CZ33" s="643">
        <v>36.5</v>
      </c>
      <c r="DA33" s="661"/>
      <c r="DB33" s="661"/>
      <c r="DC33" s="662"/>
      <c r="DD33" s="646">
        <v>32938803</v>
      </c>
      <c r="DE33" s="659"/>
      <c r="DF33" s="659"/>
      <c r="DG33" s="659"/>
      <c r="DH33" s="659"/>
      <c r="DI33" s="659"/>
      <c r="DJ33" s="659"/>
      <c r="DK33" s="660"/>
      <c r="DL33" s="646">
        <v>28227245</v>
      </c>
      <c r="DM33" s="659"/>
      <c r="DN33" s="659"/>
      <c r="DO33" s="659"/>
      <c r="DP33" s="659"/>
      <c r="DQ33" s="659"/>
      <c r="DR33" s="659"/>
      <c r="DS33" s="659"/>
      <c r="DT33" s="659"/>
      <c r="DU33" s="659"/>
      <c r="DV33" s="660"/>
      <c r="DW33" s="643">
        <v>42.6</v>
      </c>
      <c r="DX33" s="661"/>
      <c r="DY33" s="661"/>
      <c r="DZ33" s="661"/>
      <c r="EA33" s="661"/>
      <c r="EB33" s="661"/>
      <c r="EC33" s="676"/>
    </row>
    <row r="34" spans="2:133" ht="11.25" customHeight="1" x14ac:dyDescent="0.15">
      <c r="B34" s="637" t="s">
        <v>325</v>
      </c>
      <c r="C34" s="638"/>
      <c r="D34" s="638"/>
      <c r="E34" s="638"/>
      <c r="F34" s="638"/>
      <c r="G34" s="638"/>
      <c r="H34" s="638"/>
      <c r="I34" s="638"/>
      <c r="J34" s="638"/>
      <c r="K34" s="638"/>
      <c r="L34" s="638"/>
      <c r="M34" s="638"/>
      <c r="N34" s="638"/>
      <c r="O34" s="638"/>
      <c r="P34" s="638"/>
      <c r="Q34" s="639"/>
      <c r="R34" s="640">
        <v>624144</v>
      </c>
      <c r="S34" s="641"/>
      <c r="T34" s="641"/>
      <c r="U34" s="641"/>
      <c r="V34" s="641"/>
      <c r="W34" s="641"/>
      <c r="X34" s="641"/>
      <c r="Y34" s="642"/>
      <c r="Z34" s="677">
        <v>0.6</v>
      </c>
      <c r="AA34" s="677"/>
      <c r="AB34" s="677"/>
      <c r="AC34" s="677"/>
      <c r="AD34" s="678">
        <v>152634</v>
      </c>
      <c r="AE34" s="678"/>
      <c r="AF34" s="678"/>
      <c r="AG34" s="678"/>
      <c r="AH34" s="678"/>
      <c r="AI34" s="678"/>
      <c r="AJ34" s="678"/>
      <c r="AK34" s="678"/>
      <c r="AL34" s="643">
        <v>0.2</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326</v>
      </c>
      <c r="CE34" s="674"/>
      <c r="CF34" s="674"/>
      <c r="CG34" s="674"/>
      <c r="CH34" s="674"/>
      <c r="CI34" s="674"/>
      <c r="CJ34" s="674"/>
      <c r="CK34" s="674"/>
      <c r="CL34" s="674"/>
      <c r="CM34" s="674"/>
      <c r="CN34" s="674"/>
      <c r="CO34" s="674"/>
      <c r="CP34" s="674"/>
      <c r="CQ34" s="675"/>
      <c r="CR34" s="640">
        <v>18333746</v>
      </c>
      <c r="CS34" s="641"/>
      <c r="CT34" s="641"/>
      <c r="CU34" s="641"/>
      <c r="CV34" s="641"/>
      <c r="CW34" s="641"/>
      <c r="CX34" s="641"/>
      <c r="CY34" s="642"/>
      <c r="CZ34" s="643">
        <v>16.8</v>
      </c>
      <c r="DA34" s="661"/>
      <c r="DB34" s="661"/>
      <c r="DC34" s="662"/>
      <c r="DD34" s="646">
        <v>13683375</v>
      </c>
      <c r="DE34" s="641"/>
      <c r="DF34" s="641"/>
      <c r="DG34" s="641"/>
      <c r="DH34" s="641"/>
      <c r="DI34" s="641"/>
      <c r="DJ34" s="641"/>
      <c r="DK34" s="642"/>
      <c r="DL34" s="646">
        <v>11120099</v>
      </c>
      <c r="DM34" s="641"/>
      <c r="DN34" s="641"/>
      <c r="DO34" s="641"/>
      <c r="DP34" s="641"/>
      <c r="DQ34" s="641"/>
      <c r="DR34" s="641"/>
      <c r="DS34" s="641"/>
      <c r="DT34" s="641"/>
      <c r="DU34" s="641"/>
      <c r="DV34" s="642"/>
      <c r="DW34" s="643">
        <v>16.8</v>
      </c>
      <c r="DX34" s="661"/>
      <c r="DY34" s="661"/>
      <c r="DZ34" s="661"/>
      <c r="EA34" s="661"/>
      <c r="EB34" s="661"/>
      <c r="EC34" s="676"/>
    </row>
    <row r="35" spans="2:133" ht="11.25" customHeight="1" x14ac:dyDescent="0.15">
      <c r="B35" s="637" t="s">
        <v>327</v>
      </c>
      <c r="C35" s="638"/>
      <c r="D35" s="638"/>
      <c r="E35" s="638"/>
      <c r="F35" s="638"/>
      <c r="G35" s="638"/>
      <c r="H35" s="638"/>
      <c r="I35" s="638"/>
      <c r="J35" s="638"/>
      <c r="K35" s="638"/>
      <c r="L35" s="638"/>
      <c r="M35" s="638"/>
      <c r="N35" s="638"/>
      <c r="O35" s="638"/>
      <c r="P35" s="638"/>
      <c r="Q35" s="639"/>
      <c r="R35" s="640">
        <v>47665</v>
      </c>
      <c r="S35" s="641"/>
      <c r="T35" s="641"/>
      <c r="U35" s="641"/>
      <c r="V35" s="641"/>
      <c r="W35" s="641"/>
      <c r="X35" s="641"/>
      <c r="Y35" s="642"/>
      <c r="Z35" s="677">
        <v>0</v>
      </c>
      <c r="AA35" s="677"/>
      <c r="AB35" s="677"/>
      <c r="AC35" s="677"/>
      <c r="AD35" s="678" t="s">
        <v>238</v>
      </c>
      <c r="AE35" s="678"/>
      <c r="AF35" s="678"/>
      <c r="AG35" s="678"/>
      <c r="AH35" s="678"/>
      <c r="AI35" s="678"/>
      <c r="AJ35" s="678"/>
      <c r="AK35" s="678"/>
      <c r="AL35" s="643" t="s">
        <v>244</v>
      </c>
      <c r="AM35" s="644"/>
      <c r="AN35" s="644"/>
      <c r="AO35" s="679"/>
      <c r="AP35" s="235"/>
      <c r="AQ35" s="701" t="s">
        <v>328</v>
      </c>
      <c r="AR35" s="702"/>
      <c r="AS35" s="702"/>
      <c r="AT35" s="702"/>
      <c r="AU35" s="702"/>
      <c r="AV35" s="702"/>
      <c r="AW35" s="702"/>
      <c r="AX35" s="702"/>
      <c r="AY35" s="702"/>
      <c r="AZ35" s="702"/>
      <c r="BA35" s="702"/>
      <c r="BB35" s="702"/>
      <c r="BC35" s="702"/>
      <c r="BD35" s="702"/>
      <c r="BE35" s="702"/>
      <c r="BF35" s="703"/>
      <c r="BG35" s="701" t="s">
        <v>329</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330</v>
      </c>
      <c r="CE35" s="674"/>
      <c r="CF35" s="674"/>
      <c r="CG35" s="674"/>
      <c r="CH35" s="674"/>
      <c r="CI35" s="674"/>
      <c r="CJ35" s="674"/>
      <c r="CK35" s="674"/>
      <c r="CL35" s="674"/>
      <c r="CM35" s="674"/>
      <c r="CN35" s="674"/>
      <c r="CO35" s="674"/>
      <c r="CP35" s="674"/>
      <c r="CQ35" s="675"/>
      <c r="CR35" s="640">
        <v>1140964</v>
      </c>
      <c r="CS35" s="659"/>
      <c r="CT35" s="659"/>
      <c r="CU35" s="659"/>
      <c r="CV35" s="659"/>
      <c r="CW35" s="659"/>
      <c r="CX35" s="659"/>
      <c r="CY35" s="660"/>
      <c r="CZ35" s="643">
        <v>1</v>
      </c>
      <c r="DA35" s="661"/>
      <c r="DB35" s="661"/>
      <c r="DC35" s="662"/>
      <c r="DD35" s="646">
        <v>1123267</v>
      </c>
      <c r="DE35" s="659"/>
      <c r="DF35" s="659"/>
      <c r="DG35" s="659"/>
      <c r="DH35" s="659"/>
      <c r="DI35" s="659"/>
      <c r="DJ35" s="659"/>
      <c r="DK35" s="660"/>
      <c r="DL35" s="646">
        <v>1112640</v>
      </c>
      <c r="DM35" s="659"/>
      <c r="DN35" s="659"/>
      <c r="DO35" s="659"/>
      <c r="DP35" s="659"/>
      <c r="DQ35" s="659"/>
      <c r="DR35" s="659"/>
      <c r="DS35" s="659"/>
      <c r="DT35" s="659"/>
      <c r="DU35" s="659"/>
      <c r="DV35" s="660"/>
      <c r="DW35" s="643">
        <v>1.7</v>
      </c>
      <c r="DX35" s="661"/>
      <c r="DY35" s="661"/>
      <c r="DZ35" s="661"/>
      <c r="EA35" s="661"/>
      <c r="EB35" s="661"/>
      <c r="EC35" s="676"/>
    </row>
    <row r="36" spans="2:133" ht="11.25" customHeight="1" x14ac:dyDescent="0.15">
      <c r="B36" s="637" t="s">
        <v>331</v>
      </c>
      <c r="C36" s="638"/>
      <c r="D36" s="638"/>
      <c r="E36" s="638"/>
      <c r="F36" s="638"/>
      <c r="G36" s="638"/>
      <c r="H36" s="638"/>
      <c r="I36" s="638"/>
      <c r="J36" s="638"/>
      <c r="K36" s="638"/>
      <c r="L36" s="638"/>
      <c r="M36" s="638"/>
      <c r="N36" s="638"/>
      <c r="O36" s="638"/>
      <c r="P36" s="638"/>
      <c r="Q36" s="639"/>
      <c r="R36" s="640">
        <v>1240996</v>
      </c>
      <c r="S36" s="641"/>
      <c r="T36" s="641"/>
      <c r="U36" s="641"/>
      <c r="V36" s="641"/>
      <c r="W36" s="641"/>
      <c r="X36" s="641"/>
      <c r="Y36" s="642"/>
      <c r="Z36" s="677">
        <v>1.1000000000000001</v>
      </c>
      <c r="AA36" s="677"/>
      <c r="AB36" s="677"/>
      <c r="AC36" s="677"/>
      <c r="AD36" s="678" t="s">
        <v>139</v>
      </c>
      <c r="AE36" s="678"/>
      <c r="AF36" s="678"/>
      <c r="AG36" s="678"/>
      <c r="AH36" s="678"/>
      <c r="AI36" s="678"/>
      <c r="AJ36" s="678"/>
      <c r="AK36" s="678"/>
      <c r="AL36" s="643" t="s">
        <v>244</v>
      </c>
      <c r="AM36" s="644"/>
      <c r="AN36" s="644"/>
      <c r="AO36" s="679"/>
      <c r="AP36" s="235"/>
      <c r="AQ36" s="692" t="s">
        <v>332</v>
      </c>
      <c r="AR36" s="693"/>
      <c r="AS36" s="693"/>
      <c r="AT36" s="693"/>
      <c r="AU36" s="693"/>
      <c r="AV36" s="693"/>
      <c r="AW36" s="693"/>
      <c r="AX36" s="693"/>
      <c r="AY36" s="694"/>
      <c r="AZ36" s="695">
        <v>11815543</v>
      </c>
      <c r="BA36" s="696"/>
      <c r="BB36" s="696"/>
      <c r="BC36" s="696"/>
      <c r="BD36" s="696"/>
      <c r="BE36" s="696"/>
      <c r="BF36" s="697"/>
      <c r="BG36" s="698" t="s">
        <v>333</v>
      </c>
      <c r="BH36" s="699"/>
      <c r="BI36" s="699"/>
      <c r="BJ36" s="699"/>
      <c r="BK36" s="699"/>
      <c r="BL36" s="699"/>
      <c r="BM36" s="699"/>
      <c r="BN36" s="699"/>
      <c r="BO36" s="699"/>
      <c r="BP36" s="699"/>
      <c r="BQ36" s="699"/>
      <c r="BR36" s="699"/>
      <c r="BS36" s="699"/>
      <c r="BT36" s="699"/>
      <c r="BU36" s="700"/>
      <c r="BV36" s="695">
        <v>879387</v>
      </c>
      <c r="BW36" s="696"/>
      <c r="BX36" s="696"/>
      <c r="BY36" s="696"/>
      <c r="BZ36" s="696"/>
      <c r="CA36" s="696"/>
      <c r="CB36" s="697"/>
      <c r="CD36" s="673" t="s">
        <v>334</v>
      </c>
      <c r="CE36" s="674"/>
      <c r="CF36" s="674"/>
      <c r="CG36" s="674"/>
      <c r="CH36" s="674"/>
      <c r="CI36" s="674"/>
      <c r="CJ36" s="674"/>
      <c r="CK36" s="674"/>
      <c r="CL36" s="674"/>
      <c r="CM36" s="674"/>
      <c r="CN36" s="674"/>
      <c r="CO36" s="674"/>
      <c r="CP36" s="674"/>
      <c r="CQ36" s="675"/>
      <c r="CR36" s="640">
        <v>10335729</v>
      </c>
      <c r="CS36" s="641"/>
      <c r="CT36" s="641"/>
      <c r="CU36" s="641"/>
      <c r="CV36" s="641"/>
      <c r="CW36" s="641"/>
      <c r="CX36" s="641"/>
      <c r="CY36" s="642"/>
      <c r="CZ36" s="643">
        <v>9.5</v>
      </c>
      <c r="DA36" s="661"/>
      <c r="DB36" s="661"/>
      <c r="DC36" s="662"/>
      <c r="DD36" s="646">
        <v>9731261</v>
      </c>
      <c r="DE36" s="641"/>
      <c r="DF36" s="641"/>
      <c r="DG36" s="641"/>
      <c r="DH36" s="641"/>
      <c r="DI36" s="641"/>
      <c r="DJ36" s="641"/>
      <c r="DK36" s="642"/>
      <c r="DL36" s="646">
        <v>8775858</v>
      </c>
      <c r="DM36" s="641"/>
      <c r="DN36" s="641"/>
      <c r="DO36" s="641"/>
      <c r="DP36" s="641"/>
      <c r="DQ36" s="641"/>
      <c r="DR36" s="641"/>
      <c r="DS36" s="641"/>
      <c r="DT36" s="641"/>
      <c r="DU36" s="641"/>
      <c r="DV36" s="642"/>
      <c r="DW36" s="643">
        <v>13.3</v>
      </c>
      <c r="DX36" s="661"/>
      <c r="DY36" s="661"/>
      <c r="DZ36" s="661"/>
      <c r="EA36" s="661"/>
      <c r="EB36" s="661"/>
      <c r="EC36" s="676"/>
    </row>
    <row r="37" spans="2:133" ht="11.25" customHeight="1" x14ac:dyDescent="0.15">
      <c r="B37" s="637" t="s">
        <v>335</v>
      </c>
      <c r="C37" s="638"/>
      <c r="D37" s="638"/>
      <c r="E37" s="638"/>
      <c r="F37" s="638"/>
      <c r="G37" s="638"/>
      <c r="H37" s="638"/>
      <c r="I37" s="638"/>
      <c r="J37" s="638"/>
      <c r="K37" s="638"/>
      <c r="L37" s="638"/>
      <c r="M37" s="638"/>
      <c r="N37" s="638"/>
      <c r="O37" s="638"/>
      <c r="P37" s="638"/>
      <c r="Q37" s="639"/>
      <c r="R37" s="640">
        <v>3130049</v>
      </c>
      <c r="S37" s="641"/>
      <c r="T37" s="641"/>
      <c r="U37" s="641"/>
      <c r="V37" s="641"/>
      <c r="W37" s="641"/>
      <c r="X37" s="641"/>
      <c r="Y37" s="642"/>
      <c r="Z37" s="677">
        <v>2.8</v>
      </c>
      <c r="AA37" s="677"/>
      <c r="AB37" s="677"/>
      <c r="AC37" s="677"/>
      <c r="AD37" s="678" t="s">
        <v>244</v>
      </c>
      <c r="AE37" s="678"/>
      <c r="AF37" s="678"/>
      <c r="AG37" s="678"/>
      <c r="AH37" s="678"/>
      <c r="AI37" s="678"/>
      <c r="AJ37" s="678"/>
      <c r="AK37" s="678"/>
      <c r="AL37" s="643" t="s">
        <v>139</v>
      </c>
      <c r="AM37" s="644"/>
      <c r="AN37" s="644"/>
      <c r="AO37" s="679"/>
      <c r="AQ37" s="680" t="s">
        <v>336</v>
      </c>
      <c r="AR37" s="681"/>
      <c r="AS37" s="681"/>
      <c r="AT37" s="681"/>
      <c r="AU37" s="681"/>
      <c r="AV37" s="681"/>
      <c r="AW37" s="681"/>
      <c r="AX37" s="681"/>
      <c r="AY37" s="682"/>
      <c r="AZ37" s="640">
        <v>2274211</v>
      </c>
      <c r="BA37" s="641"/>
      <c r="BB37" s="641"/>
      <c r="BC37" s="641"/>
      <c r="BD37" s="659"/>
      <c r="BE37" s="659"/>
      <c r="BF37" s="683"/>
      <c r="BG37" s="673" t="s">
        <v>337</v>
      </c>
      <c r="BH37" s="674"/>
      <c r="BI37" s="674"/>
      <c r="BJ37" s="674"/>
      <c r="BK37" s="674"/>
      <c r="BL37" s="674"/>
      <c r="BM37" s="674"/>
      <c r="BN37" s="674"/>
      <c r="BO37" s="674"/>
      <c r="BP37" s="674"/>
      <c r="BQ37" s="674"/>
      <c r="BR37" s="674"/>
      <c r="BS37" s="674"/>
      <c r="BT37" s="674"/>
      <c r="BU37" s="675"/>
      <c r="BV37" s="640">
        <v>60302</v>
      </c>
      <c r="BW37" s="641"/>
      <c r="BX37" s="641"/>
      <c r="BY37" s="641"/>
      <c r="BZ37" s="641"/>
      <c r="CA37" s="641"/>
      <c r="CB37" s="684"/>
      <c r="CD37" s="673" t="s">
        <v>338</v>
      </c>
      <c r="CE37" s="674"/>
      <c r="CF37" s="674"/>
      <c r="CG37" s="674"/>
      <c r="CH37" s="674"/>
      <c r="CI37" s="674"/>
      <c r="CJ37" s="674"/>
      <c r="CK37" s="674"/>
      <c r="CL37" s="674"/>
      <c r="CM37" s="674"/>
      <c r="CN37" s="674"/>
      <c r="CO37" s="674"/>
      <c r="CP37" s="674"/>
      <c r="CQ37" s="675"/>
      <c r="CR37" s="640">
        <v>4542337</v>
      </c>
      <c r="CS37" s="659"/>
      <c r="CT37" s="659"/>
      <c r="CU37" s="659"/>
      <c r="CV37" s="659"/>
      <c r="CW37" s="659"/>
      <c r="CX37" s="659"/>
      <c r="CY37" s="660"/>
      <c r="CZ37" s="643">
        <v>4.2</v>
      </c>
      <c r="DA37" s="661"/>
      <c r="DB37" s="661"/>
      <c r="DC37" s="662"/>
      <c r="DD37" s="646">
        <v>4542337</v>
      </c>
      <c r="DE37" s="659"/>
      <c r="DF37" s="659"/>
      <c r="DG37" s="659"/>
      <c r="DH37" s="659"/>
      <c r="DI37" s="659"/>
      <c r="DJ37" s="659"/>
      <c r="DK37" s="660"/>
      <c r="DL37" s="646">
        <v>4407134</v>
      </c>
      <c r="DM37" s="659"/>
      <c r="DN37" s="659"/>
      <c r="DO37" s="659"/>
      <c r="DP37" s="659"/>
      <c r="DQ37" s="659"/>
      <c r="DR37" s="659"/>
      <c r="DS37" s="659"/>
      <c r="DT37" s="659"/>
      <c r="DU37" s="659"/>
      <c r="DV37" s="660"/>
      <c r="DW37" s="643">
        <v>6.7</v>
      </c>
      <c r="DX37" s="661"/>
      <c r="DY37" s="661"/>
      <c r="DZ37" s="661"/>
      <c r="EA37" s="661"/>
      <c r="EB37" s="661"/>
      <c r="EC37" s="676"/>
    </row>
    <row r="38" spans="2:133" ht="11.25" customHeight="1" x14ac:dyDescent="0.15">
      <c r="B38" s="637" t="s">
        <v>339</v>
      </c>
      <c r="C38" s="638"/>
      <c r="D38" s="638"/>
      <c r="E38" s="638"/>
      <c r="F38" s="638"/>
      <c r="G38" s="638"/>
      <c r="H38" s="638"/>
      <c r="I38" s="638"/>
      <c r="J38" s="638"/>
      <c r="K38" s="638"/>
      <c r="L38" s="638"/>
      <c r="M38" s="638"/>
      <c r="N38" s="638"/>
      <c r="O38" s="638"/>
      <c r="P38" s="638"/>
      <c r="Q38" s="639"/>
      <c r="R38" s="640">
        <v>2804701</v>
      </c>
      <c r="S38" s="641"/>
      <c r="T38" s="641"/>
      <c r="U38" s="641"/>
      <c r="V38" s="641"/>
      <c r="W38" s="641"/>
      <c r="X38" s="641"/>
      <c r="Y38" s="642"/>
      <c r="Z38" s="677">
        <v>2.5</v>
      </c>
      <c r="AA38" s="677"/>
      <c r="AB38" s="677"/>
      <c r="AC38" s="677"/>
      <c r="AD38" s="678">
        <v>7969</v>
      </c>
      <c r="AE38" s="678"/>
      <c r="AF38" s="678"/>
      <c r="AG38" s="678"/>
      <c r="AH38" s="678"/>
      <c r="AI38" s="678"/>
      <c r="AJ38" s="678"/>
      <c r="AK38" s="678"/>
      <c r="AL38" s="643">
        <v>0</v>
      </c>
      <c r="AM38" s="644"/>
      <c r="AN38" s="644"/>
      <c r="AO38" s="679"/>
      <c r="AQ38" s="680" t="s">
        <v>340</v>
      </c>
      <c r="AR38" s="681"/>
      <c r="AS38" s="681"/>
      <c r="AT38" s="681"/>
      <c r="AU38" s="681"/>
      <c r="AV38" s="681"/>
      <c r="AW38" s="681"/>
      <c r="AX38" s="681"/>
      <c r="AY38" s="682"/>
      <c r="AZ38" s="640">
        <v>3548</v>
      </c>
      <c r="BA38" s="641"/>
      <c r="BB38" s="641"/>
      <c r="BC38" s="641"/>
      <c r="BD38" s="659"/>
      <c r="BE38" s="659"/>
      <c r="BF38" s="683"/>
      <c r="BG38" s="673" t="s">
        <v>341</v>
      </c>
      <c r="BH38" s="674"/>
      <c r="BI38" s="674"/>
      <c r="BJ38" s="674"/>
      <c r="BK38" s="674"/>
      <c r="BL38" s="674"/>
      <c r="BM38" s="674"/>
      <c r="BN38" s="674"/>
      <c r="BO38" s="674"/>
      <c r="BP38" s="674"/>
      <c r="BQ38" s="674"/>
      <c r="BR38" s="674"/>
      <c r="BS38" s="674"/>
      <c r="BT38" s="674"/>
      <c r="BU38" s="675"/>
      <c r="BV38" s="640">
        <v>50155</v>
      </c>
      <c r="BW38" s="641"/>
      <c r="BX38" s="641"/>
      <c r="BY38" s="641"/>
      <c r="BZ38" s="641"/>
      <c r="CA38" s="641"/>
      <c r="CB38" s="684"/>
      <c r="CD38" s="673" t="s">
        <v>342</v>
      </c>
      <c r="CE38" s="674"/>
      <c r="CF38" s="674"/>
      <c r="CG38" s="674"/>
      <c r="CH38" s="674"/>
      <c r="CI38" s="674"/>
      <c r="CJ38" s="674"/>
      <c r="CK38" s="674"/>
      <c r="CL38" s="674"/>
      <c r="CM38" s="674"/>
      <c r="CN38" s="674"/>
      <c r="CO38" s="674"/>
      <c r="CP38" s="674"/>
      <c r="CQ38" s="675"/>
      <c r="CR38" s="640">
        <v>9641553</v>
      </c>
      <c r="CS38" s="641"/>
      <c r="CT38" s="641"/>
      <c r="CU38" s="641"/>
      <c r="CV38" s="641"/>
      <c r="CW38" s="641"/>
      <c r="CX38" s="641"/>
      <c r="CY38" s="642"/>
      <c r="CZ38" s="643">
        <v>8.8000000000000007</v>
      </c>
      <c r="DA38" s="661"/>
      <c r="DB38" s="661"/>
      <c r="DC38" s="662"/>
      <c r="DD38" s="646">
        <v>8247562</v>
      </c>
      <c r="DE38" s="641"/>
      <c r="DF38" s="641"/>
      <c r="DG38" s="641"/>
      <c r="DH38" s="641"/>
      <c r="DI38" s="641"/>
      <c r="DJ38" s="641"/>
      <c r="DK38" s="642"/>
      <c r="DL38" s="646">
        <v>7209649</v>
      </c>
      <c r="DM38" s="641"/>
      <c r="DN38" s="641"/>
      <c r="DO38" s="641"/>
      <c r="DP38" s="641"/>
      <c r="DQ38" s="641"/>
      <c r="DR38" s="641"/>
      <c r="DS38" s="641"/>
      <c r="DT38" s="641"/>
      <c r="DU38" s="641"/>
      <c r="DV38" s="642"/>
      <c r="DW38" s="643">
        <v>10.9</v>
      </c>
      <c r="DX38" s="661"/>
      <c r="DY38" s="661"/>
      <c r="DZ38" s="661"/>
      <c r="EA38" s="661"/>
      <c r="EB38" s="661"/>
      <c r="EC38" s="676"/>
    </row>
    <row r="39" spans="2:133" ht="11.25" customHeight="1" x14ac:dyDescent="0.15">
      <c r="B39" s="637" t="s">
        <v>343</v>
      </c>
      <c r="C39" s="638"/>
      <c r="D39" s="638"/>
      <c r="E39" s="638"/>
      <c r="F39" s="638"/>
      <c r="G39" s="638"/>
      <c r="H39" s="638"/>
      <c r="I39" s="638"/>
      <c r="J39" s="638"/>
      <c r="K39" s="638"/>
      <c r="L39" s="638"/>
      <c r="M39" s="638"/>
      <c r="N39" s="638"/>
      <c r="O39" s="638"/>
      <c r="P39" s="638"/>
      <c r="Q39" s="639"/>
      <c r="R39" s="640">
        <v>7015900</v>
      </c>
      <c r="S39" s="641"/>
      <c r="T39" s="641"/>
      <c r="U39" s="641"/>
      <c r="V39" s="641"/>
      <c r="W39" s="641"/>
      <c r="X39" s="641"/>
      <c r="Y39" s="642"/>
      <c r="Z39" s="677">
        <v>6.2</v>
      </c>
      <c r="AA39" s="677"/>
      <c r="AB39" s="677"/>
      <c r="AC39" s="677"/>
      <c r="AD39" s="678" t="s">
        <v>139</v>
      </c>
      <c r="AE39" s="678"/>
      <c r="AF39" s="678"/>
      <c r="AG39" s="678"/>
      <c r="AH39" s="678"/>
      <c r="AI39" s="678"/>
      <c r="AJ39" s="678"/>
      <c r="AK39" s="678"/>
      <c r="AL39" s="643" t="s">
        <v>244</v>
      </c>
      <c r="AM39" s="644"/>
      <c r="AN39" s="644"/>
      <c r="AO39" s="679"/>
      <c r="AQ39" s="680" t="s">
        <v>344</v>
      </c>
      <c r="AR39" s="681"/>
      <c r="AS39" s="681"/>
      <c r="AT39" s="681"/>
      <c r="AU39" s="681"/>
      <c r="AV39" s="681"/>
      <c r="AW39" s="681"/>
      <c r="AX39" s="681"/>
      <c r="AY39" s="682"/>
      <c r="AZ39" s="640">
        <v>55</v>
      </c>
      <c r="BA39" s="641"/>
      <c r="BB39" s="641"/>
      <c r="BC39" s="641"/>
      <c r="BD39" s="659"/>
      <c r="BE39" s="659"/>
      <c r="BF39" s="683"/>
      <c r="BG39" s="673" t="s">
        <v>345</v>
      </c>
      <c r="BH39" s="674"/>
      <c r="BI39" s="674"/>
      <c r="BJ39" s="674"/>
      <c r="BK39" s="674"/>
      <c r="BL39" s="674"/>
      <c r="BM39" s="674"/>
      <c r="BN39" s="674"/>
      <c r="BO39" s="674"/>
      <c r="BP39" s="674"/>
      <c r="BQ39" s="674"/>
      <c r="BR39" s="674"/>
      <c r="BS39" s="674"/>
      <c r="BT39" s="674"/>
      <c r="BU39" s="675"/>
      <c r="BV39" s="640">
        <v>76721</v>
      </c>
      <c r="BW39" s="641"/>
      <c r="BX39" s="641"/>
      <c r="BY39" s="641"/>
      <c r="BZ39" s="641"/>
      <c r="CA39" s="641"/>
      <c r="CB39" s="684"/>
      <c r="CD39" s="673" t="s">
        <v>346</v>
      </c>
      <c r="CE39" s="674"/>
      <c r="CF39" s="674"/>
      <c r="CG39" s="674"/>
      <c r="CH39" s="674"/>
      <c r="CI39" s="674"/>
      <c r="CJ39" s="674"/>
      <c r="CK39" s="674"/>
      <c r="CL39" s="674"/>
      <c r="CM39" s="674"/>
      <c r="CN39" s="674"/>
      <c r="CO39" s="674"/>
      <c r="CP39" s="674"/>
      <c r="CQ39" s="675"/>
      <c r="CR39" s="640">
        <v>166318</v>
      </c>
      <c r="CS39" s="659"/>
      <c r="CT39" s="659"/>
      <c r="CU39" s="659"/>
      <c r="CV39" s="659"/>
      <c r="CW39" s="659"/>
      <c r="CX39" s="659"/>
      <c r="CY39" s="660"/>
      <c r="CZ39" s="643">
        <v>0.2</v>
      </c>
      <c r="DA39" s="661"/>
      <c r="DB39" s="661"/>
      <c r="DC39" s="662"/>
      <c r="DD39" s="646">
        <v>144339</v>
      </c>
      <c r="DE39" s="659"/>
      <c r="DF39" s="659"/>
      <c r="DG39" s="659"/>
      <c r="DH39" s="659"/>
      <c r="DI39" s="659"/>
      <c r="DJ39" s="659"/>
      <c r="DK39" s="660"/>
      <c r="DL39" s="646" t="s">
        <v>244</v>
      </c>
      <c r="DM39" s="659"/>
      <c r="DN39" s="659"/>
      <c r="DO39" s="659"/>
      <c r="DP39" s="659"/>
      <c r="DQ39" s="659"/>
      <c r="DR39" s="659"/>
      <c r="DS39" s="659"/>
      <c r="DT39" s="659"/>
      <c r="DU39" s="659"/>
      <c r="DV39" s="660"/>
      <c r="DW39" s="643" t="s">
        <v>244</v>
      </c>
      <c r="DX39" s="661"/>
      <c r="DY39" s="661"/>
      <c r="DZ39" s="661"/>
      <c r="EA39" s="661"/>
      <c r="EB39" s="661"/>
      <c r="EC39" s="676"/>
    </row>
    <row r="40" spans="2:133" ht="11.25" customHeight="1" x14ac:dyDescent="0.15">
      <c r="B40" s="637" t="s">
        <v>347</v>
      </c>
      <c r="C40" s="638"/>
      <c r="D40" s="638"/>
      <c r="E40" s="638"/>
      <c r="F40" s="638"/>
      <c r="G40" s="638"/>
      <c r="H40" s="638"/>
      <c r="I40" s="638"/>
      <c r="J40" s="638"/>
      <c r="K40" s="638"/>
      <c r="L40" s="638"/>
      <c r="M40" s="638"/>
      <c r="N40" s="638"/>
      <c r="O40" s="638"/>
      <c r="P40" s="638"/>
      <c r="Q40" s="639"/>
      <c r="R40" s="640" t="s">
        <v>238</v>
      </c>
      <c r="S40" s="641"/>
      <c r="T40" s="641"/>
      <c r="U40" s="641"/>
      <c r="V40" s="641"/>
      <c r="W40" s="641"/>
      <c r="X40" s="641"/>
      <c r="Y40" s="642"/>
      <c r="Z40" s="677" t="s">
        <v>244</v>
      </c>
      <c r="AA40" s="677"/>
      <c r="AB40" s="677"/>
      <c r="AC40" s="677"/>
      <c r="AD40" s="678" t="s">
        <v>244</v>
      </c>
      <c r="AE40" s="678"/>
      <c r="AF40" s="678"/>
      <c r="AG40" s="678"/>
      <c r="AH40" s="678"/>
      <c r="AI40" s="678"/>
      <c r="AJ40" s="678"/>
      <c r="AK40" s="678"/>
      <c r="AL40" s="643" t="s">
        <v>139</v>
      </c>
      <c r="AM40" s="644"/>
      <c r="AN40" s="644"/>
      <c r="AO40" s="679"/>
      <c r="AQ40" s="680" t="s">
        <v>348</v>
      </c>
      <c r="AR40" s="681"/>
      <c r="AS40" s="681"/>
      <c r="AT40" s="681"/>
      <c r="AU40" s="681"/>
      <c r="AV40" s="681"/>
      <c r="AW40" s="681"/>
      <c r="AX40" s="681"/>
      <c r="AY40" s="682"/>
      <c r="AZ40" s="640" t="s">
        <v>244</v>
      </c>
      <c r="BA40" s="641"/>
      <c r="BB40" s="641"/>
      <c r="BC40" s="641"/>
      <c r="BD40" s="659"/>
      <c r="BE40" s="659"/>
      <c r="BF40" s="683"/>
      <c r="BG40" s="685" t="s">
        <v>349</v>
      </c>
      <c r="BH40" s="686"/>
      <c r="BI40" s="686"/>
      <c r="BJ40" s="686"/>
      <c r="BK40" s="686"/>
      <c r="BL40" s="236"/>
      <c r="BM40" s="674" t="s">
        <v>350</v>
      </c>
      <c r="BN40" s="674"/>
      <c r="BO40" s="674"/>
      <c r="BP40" s="674"/>
      <c r="BQ40" s="674"/>
      <c r="BR40" s="674"/>
      <c r="BS40" s="674"/>
      <c r="BT40" s="674"/>
      <c r="BU40" s="675"/>
      <c r="BV40" s="640">
        <v>91</v>
      </c>
      <c r="BW40" s="641"/>
      <c r="BX40" s="641"/>
      <c r="BY40" s="641"/>
      <c r="BZ40" s="641"/>
      <c r="CA40" s="641"/>
      <c r="CB40" s="684"/>
      <c r="CD40" s="673" t="s">
        <v>351</v>
      </c>
      <c r="CE40" s="674"/>
      <c r="CF40" s="674"/>
      <c r="CG40" s="674"/>
      <c r="CH40" s="674"/>
      <c r="CI40" s="674"/>
      <c r="CJ40" s="674"/>
      <c r="CK40" s="674"/>
      <c r="CL40" s="674"/>
      <c r="CM40" s="674"/>
      <c r="CN40" s="674"/>
      <c r="CO40" s="674"/>
      <c r="CP40" s="674"/>
      <c r="CQ40" s="675"/>
      <c r="CR40" s="640">
        <v>208498</v>
      </c>
      <c r="CS40" s="641"/>
      <c r="CT40" s="641"/>
      <c r="CU40" s="641"/>
      <c r="CV40" s="641"/>
      <c r="CW40" s="641"/>
      <c r="CX40" s="641"/>
      <c r="CY40" s="642"/>
      <c r="CZ40" s="643">
        <v>0.2</v>
      </c>
      <c r="DA40" s="661"/>
      <c r="DB40" s="661"/>
      <c r="DC40" s="662"/>
      <c r="DD40" s="646">
        <v>8999</v>
      </c>
      <c r="DE40" s="641"/>
      <c r="DF40" s="641"/>
      <c r="DG40" s="641"/>
      <c r="DH40" s="641"/>
      <c r="DI40" s="641"/>
      <c r="DJ40" s="641"/>
      <c r="DK40" s="642"/>
      <c r="DL40" s="646">
        <v>8999</v>
      </c>
      <c r="DM40" s="641"/>
      <c r="DN40" s="641"/>
      <c r="DO40" s="641"/>
      <c r="DP40" s="641"/>
      <c r="DQ40" s="641"/>
      <c r="DR40" s="641"/>
      <c r="DS40" s="641"/>
      <c r="DT40" s="641"/>
      <c r="DU40" s="641"/>
      <c r="DV40" s="642"/>
      <c r="DW40" s="643">
        <v>0</v>
      </c>
      <c r="DX40" s="661"/>
      <c r="DY40" s="661"/>
      <c r="DZ40" s="661"/>
      <c r="EA40" s="661"/>
      <c r="EB40" s="661"/>
      <c r="EC40" s="676"/>
    </row>
    <row r="41" spans="2:133" ht="11.25" customHeight="1" x14ac:dyDescent="0.15">
      <c r="B41" s="637" t="s">
        <v>352</v>
      </c>
      <c r="C41" s="638"/>
      <c r="D41" s="638"/>
      <c r="E41" s="638"/>
      <c r="F41" s="638"/>
      <c r="G41" s="638"/>
      <c r="H41" s="638"/>
      <c r="I41" s="638"/>
      <c r="J41" s="638"/>
      <c r="K41" s="638"/>
      <c r="L41" s="638"/>
      <c r="M41" s="638"/>
      <c r="N41" s="638"/>
      <c r="O41" s="638"/>
      <c r="P41" s="638"/>
      <c r="Q41" s="639"/>
      <c r="R41" s="640">
        <v>2316900</v>
      </c>
      <c r="S41" s="641"/>
      <c r="T41" s="641"/>
      <c r="U41" s="641"/>
      <c r="V41" s="641"/>
      <c r="W41" s="641"/>
      <c r="X41" s="641"/>
      <c r="Y41" s="642"/>
      <c r="Z41" s="677">
        <v>2.1</v>
      </c>
      <c r="AA41" s="677"/>
      <c r="AB41" s="677"/>
      <c r="AC41" s="677"/>
      <c r="AD41" s="678" t="s">
        <v>244</v>
      </c>
      <c r="AE41" s="678"/>
      <c r="AF41" s="678"/>
      <c r="AG41" s="678"/>
      <c r="AH41" s="678"/>
      <c r="AI41" s="678"/>
      <c r="AJ41" s="678"/>
      <c r="AK41" s="678"/>
      <c r="AL41" s="643" t="s">
        <v>244</v>
      </c>
      <c r="AM41" s="644"/>
      <c r="AN41" s="644"/>
      <c r="AO41" s="679"/>
      <c r="AQ41" s="680" t="s">
        <v>353</v>
      </c>
      <c r="AR41" s="681"/>
      <c r="AS41" s="681"/>
      <c r="AT41" s="681"/>
      <c r="AU41" s="681"/>
      <c r="AV41" s="681"/>
      <c r="AW41" s="681"/>
      <c r="AX41" s="681"/>
      <c r="AY41" s="682"/>
      <c r="AZ41" s="640">
        <v>2604442</v>
      </c>
      <c r="BA41" s="641"/>
      <c r="BB41" s="641"/>
      <c r="BC41" s="641"/>
      <c r="BD41" s="659"/>
      <c r="BE41" s="659"/>
      <c r="BF41" s="683"/>
      <c r="BG41" s="685"/>
      <c r="BH41" s="686"/>
      <c r="BI41" s="686"/>
      <c r="BJ41" s="686"/>
      <c r="BK41" s="686"/>
      <c r="BL41" s="236"/>
      <c r="BM41" s="674" t="s">
        <v>354</v>
      </c>
      <c r="BN41" s="674"/>
      <c r="BO41" s="674"/>
      <c r="BP41" s="674"/>
      <c r="BQ41" s="674"/>
      <c r="BR41" s="674"/>
      <c r="BS41" s="674"/>
      <c r="BT41" s="674"/>
      <c r="BU41" s="675"/>
      <c r="BV41" s="640" t="s">
        <v>244</v>
      </c>
      <c r="BW41" s="641"/>
      <c r="BX41" s="641"/>
      <c r="BY41" s="641"/>
      <c r="BZ41" s="641"/>
      <c r="CA41" s="641"/>
      <c r="CB41" s="684"/>
      <c r="CD41" s="673" t="s">
        <v>355</v>
      </c>
      <c r="CE41" s="674"/>
      <c r="CF41" s="674"/>
      <c r="CG41" s="674"/>
      <c r="CH41" s="674"/>
      <c r="CI41" s="674"/>
      <c r="CJ41" s="674"/>
      <c r="CK41" s="674"/>
      <c r="CL41" s="674"/>
      <c r="CM41" s="674"/>
      <c r="CN41" s="674"/>
      <c r="CO41" s="674"/>
      <c r="CP41" s="674"/>
      <c r="CQ41" s="675"/>
      <c r="CR41" s="640" t="s">
        <v>244</v>
      </c>
      <c r="CS41" s="659"/>
      <c r="CT41" s="659"/>
      <c r="CU41" s="659"/>
      <c r="CV41" s="659"/>
      <c r="CW41" s="659"/>
      <c r="CX41" s="659"/>
      <c r="CY41" s="660"/>
      <c r="CZ41" s="643" t="s">
        <v>139</v>
      </c>
      <c r="DA41" s="661"/>
      <c r="DB41" s="661"/>
      <c r="DC41" s="662"/>
      <c r="DD41" s="646" t="s">
        <v>244</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356</v>
      </c>
      <c r="C42" s="622"/>
      <c r="D42" s="622"/>
      <c r="E42" s="622"/>
      <c r="F42" s="622"/>
      <c r="G42" s="622"/>
      <c r="H42" s="622"/>
      <c r="I42" s="622"/>
      <c r="J42" s="622"/>
      <c r="K42" s="622"/>
      <c r="L42" s="622"/>
      <c r="M42" s="622"/>
      <c r="N42" s="622"/>
      <c r="O42" s="622"/>
      <c r="P42" s="622"/>
      <c r="Q42" s="623"/>
      <c r="R42" s="624">
        <v>112570261</v>
      </c>
      <c r="S42" s="663"/>
      <c r="T42" s="663"/>
      <c r="U42" s="663"/>
      <c r="V42" s="663"/>
      <c r="W42" s="663"/>
      <c r="X42" s="663"/>
      <c r="Y42" s="665"/>
      <c r="Z42" s="666">
        <v>100</v>
      </c>
      <c r="AA42" s="666"/>
      <c r="AB42" s="666"/>
      <c r="AC42" s="666"/>
      <c r="AD42" s="667">
        <v>63901943</v>
      </c>
      <c r="AE42" s="667"/>
      <c r="AF42" s="667"/>
      <c r="AG42" s="667"/>
      <c r="AH42" s="667"/>
      <c r="AI42" s="667"/>
      <c r="AJ42" s="667"/>
      <c r="AK42" s="667"/>
      <c r="AL42" s="627">
        <v>100</v>
      </c>
      <c r="AM42" s="668"/>
      <c r="AN42" s="668"/>
      <c r="AO42" s="669"/>
      <c r="AQ42" s="670" t="s">
        <v>357</v>
      </c>
      <c r="AR42" s="671"/>
      <c r="AS42" s="671"/>
      <c r="AT42" s="671"/>
      <c r="AU42" s="671"/>
      <c r="AV42" s="671"/>
      <c r="AW42" s="671"/>
      <c r="AX42" s="671"/>
      <c r="AY42" s="672"/>
      <c r="AZ42" s="624">
        <v>6933287</v>
      </c>
      <c r="BA42" s="663"/>
      <c r="BB42" s="663"/>
      <c r="BC42" s="663"/>
      <c r="BD42" s="625"/>
      <c r="BE42" s="625"/>
      <c r="BF42" s="689"/>
      <c r="BG42" s="687"/>
      <c r="BH42" s="688"/>
      <c r="BI42" s="688"/>
      <c r="BJ42" s="688"/>
      <c r="BK42" s="688"/>
      <c r="BL42" s="237"/>
      <c r="BM42" s="690" t="s">
        <v>358</v>
      </c>
      <c r="BN42" s="690"/>
      <c r="BO42" s="690"/>
      <c r="BP42" s="690"/>
      <c r="BQ42" s="690"/>
      <c r="BR42" s="690"/>
      <c r="BS42" s="690"/>
      <c r="BT42" s="690"/>
      <c r="BU42" s="691"/>
      <c r="BV42" s="624">
        <v>301</v>
      </c>
      <c r="BW42" s="663"/>
      <c r="BX42" s="663"/>
      <c r="BY42" s="663"/>
      <c r="BZ42" s="663"/>
      <c r="CA42" s="663"/>
      <c r="CB42" s="664"/>
      <c r="CD42" s="637" t="s">
        <v>359</v>
      </c>
      <c r="CE42" s="638"/>
      <c r="CF42" s="638"/>
      <c r="CG42" s="638"/>
      <c r="CH42" s="638"/>
      <c r="CI42" s="638"/>
      <c r="CJ42" s="638"/>
      <c r="CK42" s="638"/>
      <c r="CL42" s="638"/>
      <c r="CM42" s="638"/>
      <c r="CN42" s="638"/>
      <c r="CO42" s="638"/>
      <c r="CP42" s="638"/>
      <c r="CQ42" s="639"/>
      <c r="CR42" s="640">
        <v>8400603</v>
      </c>
      <c r="CS42" s="641"/>
      <c r="CT42" s="641"/>
      <c r="CU42" s="641"/>
      <c r="CV42" s="641"/>
      <c r="CW42" s="641"/>
      <c r="CX42" s="641"/>
      <c r="CY42" s="642"/>
      <c r="CZ42" s="643">
        <v>7.7</v>
      </c>
      <c r="DA42" s="644"/>
      <c r="DB42" s="644"/>
      <c r="DC42" s="645"/>
      <c r="DD42" s="646">
        <v>1376498</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360</v>
      </c>
      <c r="CE43" s="638"/>
      <c r="CF43" s="638"/>
      <c r="CG43" s="638"/>
      <c r="CH43" s="638"/>
      <c r="CI43" s="638"/>
      <c r="CJ43" s="638"/>
      <c r="CK43" s="638"/>
      <c r="CL43" s="638"/>
      <c r="CM43" s="638"/>
      <c r="CN43" s="638"/>
      <c r="CO43" s="638"/>
      <c r="CP43" s="638"/>
      <c r="CQ43" s="639"/>
      <c r="CR43" s="640">
        <v>243021</v>
      </c>
      <c r="CS43" s="659"/>
      <c r="CT43" s="659"/>
      <c r="CU43" s="659"/>
      <c r="CV43" s="659"/>
      <c r="CW43" s="659"/>
      <c r="CX43" s="659"/>
      <c r="CY43" s="660"/>
      <c r="CZ43" s="643">
        <v>0.2</v>
      </c>
      <c r="DA43" s="661"/>
      <c r="DB43" s="661"/>
      <c r="DC43" s="662"/>
      <c r="DD43" s="646">
        <v>243021</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309</v>
      </c>
      <c r="CE44" s="654"/>
      <c r="CF44" s="637" t="s">
        <v>361</v>
      </c>
      <c r="CG44" s="638"/>
      <c r="CH44" s="638"/>
      <c r="CI44" s="638"/>
      <c r="CJ44" s="638"/>
      <c r="CK44" s="638"/>
      <c r="CL44" s="638"/>
      <c r="CM44" s="638"/>
      <c r="CN44" s="638"/>
      <c r="CO44" s="638"/>
      <c r="CP44" s="638"/>
      <c r="CQ44" s="639"/>
      <c r="CR44" s="640">
        <v>8346308</v>
      </c>
      <c r="CS44" s="641"/>
      <c r="CT44" s="641"/>
      <c r="CU44" s="641"/>
      <c r="CV44" s="641"/>
      <c r="CW44" s="641"/>
      <c r="CX44" s="641"/>
      <c r="CY44" s="642"/>
      <c r="CZ44" s="643">
        <v>7.7</v>
      </c>
      <c r="DA44" s="644"/>
      <c r="DB44" s="644"/>
      <c r="DC44" s="645"/>
      <c r="DD44" s="646">
        <v>1367365</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362</v>
      </c>
      <c r="CG45" s="638"/>
      <c r="CH45" s="638"/>
      <c r="CI45" s="638"/>
      <c r="CJ45" s="638"/>
      <c r="CK45" s="638"/>
      <c r="CL45" s="638"/>
      <c r="CM45" s="638"/>
      <c r="CN45" s="638"/>
      <c r="CO45" s="638"/>
      <c r="CP45" s="638"/>
      <c r="CQ45" s="639"/>
      <c r="CR45" s="640">
        <v>3122521</v>
      </c>
      <c r="CS45" s="659"/>
      <c r="CT45" s="659"/>
      <c r="CU45" s="659"/>
      <c r="CV45" s="659"/>
      <c r="CW45" s="659"/>
      <c r="CX45" s="659"/>
      <c r="CY45" s="660"/>
      <c r="CZ45" s="643">
        <v>2.9</v>
      </c>
      <c r="DA45" s="661"/>
      <c r="DB45" s="661"/>
      <c r="DC45" s="662"/>
      <c r="DD45" s="646">
        <v>125407</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363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364</v>
      </c>
      <c r="CG46" s="638"/>
      <c r="CH46" s="638"/>
      <c r="CI46" s="638"/>
      <c r="CJ46" s="638"/>
      <c r="CK46" s="638"/>
      <c r="CL46" s="638"/>
      <c r="CM46" s="638"/>
      <c r="CN46" s="638"/>
      <c r="CO46" s="638"/>
      <c r="CP46" s="638"/>
      <c r="CQ46" s="639"/>
      <c r="CR46" s="640">
        <v>5095103</v>
      </c>
      <c r="CS46" s="641"/>
      <c r="CT46" s="641"/>
      <c r="CU46" s="641"/>
      <c r="CV46" s="641"/>
      <c r="CW46" s="641"/>
      <c r="CX46" s="641"/>
      <c r="CY46" s="642"/>
      <c r="CZ46" s="643">
        <v>4.7</v>
      </c>
      <c r="DA46" s="644"/>
      <c r="DB46" s="644"/>
      <c r="DC46" s="645"/>
      <c r="DD46" s="646">
        <v>1223174</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366</v>
      </c>
      <c r="CG47" s="638"/>
      <c r="CH47" s="638"/>
      <c r="CI47" s="638"/>
      <c r="CJ47" s="638"/>
      <c r="CK47" s="638"/>
      <c r="CL47" s="638"/>
      <c r="CM47" s="638"/>
      <c r="CN47" s="638"/>
      <c r="CO47" s="638"/>
      <c r="CP47" s="638"/>
      <c r="CQ47" s="639"/>
      <c r="CR47" s="640">
        <v>54295</v>
      </c>
      <c r="CS47" s="659"/>
      <c r="CT47" s="659"/>
      <c r="CU47" s="659"/>
      <c r="CV47" s="659"/>
      <c r="CW47" s="659"/>
      <c r="CX47" s="659"/>
      <c r="CY47" s="660"/>
      <c r="CZ47" s="643">
        <v>0</v>
      </c>
      <c r="DA47" s="661"/>
      <c r="DB47" s="661"/>
      <c r="DC47" s="662"/>
      <c r="DD47" s="646">
        <v>9133</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367</v>
      </c>
      <c r="CD48" s="657"/>
      <c r="CE48" s="658"/>
      <c r="CF48" s="637" t="s">
        <v>368</v>
      </c>
      <c r="CG48" s="638"/>
      <c r="CH48" s="638"/>
      <c r="CI48" s="638"/>
      <c r="CJ48" s="638"/>
      <c r="CK48" s="638"/>
      <c r="CL48" s="638"/>
      <c r="CM48" s="638"/>
      <c r="CN48" s="638"/>
      <c r="CO48" s="638"/>
      <c r="CP48" s="638"/>
      <c r="CQ48" s="639"/>
      <c r="CR48" s="640" t="s">
        <v>244</v>
      </c>
      <c r="CS48" s="641"/>
      <c r="CT48" s="641"/>
      <c r="CU48" s="641"/>
      <c r="CV48" s="641"/>
      <c r="CW48" s="641"/>
      <c r="CX48" s="641"/>
      <c r="CY48" s="642"/>
      <c r="CZ48" s="643" t="s">
        <v>244</v>
      </c>
      <c r="DA48" s="644"/>
      <c r="DB48" s="644"/>
      <c r="DC48" s="645"/>
      <c r="DD48" s="646" t="s">
        <v>244</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369</v>
      </c>
      <c r="CE49" s="622"/>
      <c r="CF49" s="622"/>
      <c r="CG49" s="622"/>
      <c r="CH49" s="622"/>
      <c r="CI49" s="622"/>
      <c r="CJ49" s="622"/>
      <c r="CK49" s="622"/>
      <c r="CL49" s="622"/>
      <c r="CM49" s="622"/>
      <c r="CN49" s="622"/>
      <c r="CO49" s="622"/>
      <c r="CP49" s="622"/>
      <c r="CQ49" s="623"/>
      <c r="CR49" s="624">
        <v>109094781</v>
      </c>
      <c r="CS49" s="625"/>
      <c r="CT49" s="625"/>
      <c r="CU49" s="625"/>
      <c r="CV49" s="625"/>
      <c r="CW49" s="625"/>
      <c r="CX49" s="625"/>
      <c r="CY49" s="626"/>
      <c r="CZ49" s="627">
        <v>100</v>
      </c>
      <c r="DA49" s="628"/>
      <c r="DB49" s="628"/>
      <c r="DC49" s="629"/>
      <c r="DD49" s="630">
        <v>72485623</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FiuJ7ffIcWLA7uzkJSeNP0bhTgGF8QQRcud5XkgnyxPQquFmGpjulzQEC+xRlD3qfIbLYyYovc992MPL/5YMmA==" saltValue="AcGfTw1Hi4q9VMYg53ohS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election activeCell="B10" sqref="B10:P10"/>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41" t="s">
        <v>371</v>
      </c>
      <c r="DK2" s="1142"/>
      <c r="DL2" s="1142"/>
      <c r="DM2" s="1142"/>
      <c r="DN2" s="1142"/>
      <c r="DO2" s="1143"/>
      <c r="DP2" s="250"/>
      <c r="DQ2" s="1141" t="s">
        <v>372</v>
      </c>
      <c r="DR2" s="1142"/>
      <c r="DS2" s="1142"/>
      <c r="DT2" s="1142"/>
      <c r="DU2" s="1142"/>
      <c r="DV2" s="1142"/>
      <c r="DW2" s="1142"/>
      <c r="DX2" s="1142"/>
      <c r="DY2" s="1142"/>
      <c r="DZ2" s="1143"/>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02" t="s">
        <v>373</v>
      </c>
      <c r="B4" s="1102"/>
      <c r="C4" s="1102"/>
      <c r="D4" s="1102"/>
      <c r="E4" s="1102"/>
      <c r="F4" s="1102"/>
      <c r="G4" s="1102"/>
      <c r="H4" s="1102"/>
      <c r="I4" s="1102"/>
      <c r="J4" s="1102"/>
      <c r="K4" s="1102"/>
      <c r="L4" s="1102"/>
      <c r="M4" s="1102"/>
      <c r="N4" s="1102"/>
      <c r="O4" s="1102"/>
      <c r="P4" s="1102"/>
      <c r="Q4" s="1102"/>
      <c r="R4" s="1102"/>
      <c r="S4" s="1102"/>
      <c r="T4" s="1102"/>
      <c r="U4" s="1102"/>
      <c r="V4" s="1102"/>
      <c r="W4" s="1102"/>
      <c r="X4" s="1102"/>
      <c r="Y4" s="1102"/>
      <c r="Z4" s="1102"/>
      <c r="AA4" s="1102"/>
      <c r="AB4" s="1102"/>
      <c r="AC4" s="1102"/>
      <c r="AD4" s="1102"/>
      <c r="AE4" s="1102"/>
      <c r="AF4" s="1102"/>
      <c r="AG4" s="1102"/>
      <c r="AH4" s="1102"/>
      <c r="AI4" s="1102"/>
      <c r="AJ4" s="1102"/>
      <c r="AK4" s="1102"/>
      <c r="AL4" s="1102"/>
      <c r="AM4" s="1102"/>
      <c r="AN4" s="1102"/>
      <c r="AO4" s="1102"/>
      <c r="AP4" s="1102"/>
      <c r="AQ4" s="1102"/>
      <c r="AR4" s="1102"/>
      <c r="AS4" s="1102"/>
      <c r="AT4" s="1102"/>
      <c r="AU4" s="1102"/>
      <c r="AV4" s="1102"/>
      <c r="AW4" s="1102"/>
      <c r="AX4" s="1102"/>
      <c r="AY4" s="1102"/>
      <c r="AZ4" s="253"/>
      <c r="BA4" s="253"/>
      <c r="BB4" s="253"/>
      <c r="BC4" s="253"/>
      <c r="BD4" s="253"/>
      <c r="BE4" s="254"/>
      <c r="BF4" s="254"/>
      <c r="BG4" s="254"/>
      <c r="BH4" s="254"/>
      <c r="BI4" s="254"/>
      <c r="BJ4" s="254"/>
      <c r="BK4" s="254"/>
      <c r="BL4" s="254"/>
      <c r="BM4" s="254"/>
      <c r="BN4" s="254"/>
      <c r="BO4" s="254"/>
      <c r="BP4" s="254"/>
      <c r="BQ4" s="253" t="s">
        <v>374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46" t="s">
        <v>375</v>
      </c>
      <c r="B5" s="1047"/>
      <c r="C5" s="1047"/>
      <c r="D5" s="1047"/>
      <c r="E5" s="1047"/>
      <c r="F5" s="1047"/>
      <c r="G5" s="1047"/>
      <c r="H5" s="1047"/>
      <c r="I5" s="1047"/>
      <c r="J5" s="1047"/>
      <c r="K5" s="1047"/>
      <c r="L5" s="1047"/>
      <c r="M5" s="1047"/>
      <c r="N5" s="1047"/>
      <c r="O5" s="1047"/>
      <c r="P5" s="1048"/>
      <c r="Q5" s="1052" t="s">
        <v>376</v>
      </c>
      <c r="R5" s="1053"/>
      <c r="S5" s="1053"/>
      <c r="T5" s="1053"/>
      <c r="U5" s="1054"/>
      <c r="V5" s="1052" t="s">
        <v>377</v>
      </c>
      <c r="W5" s="1053"/>
      <c r="X5" s="1053"/>
      <c r="Y5" s="1053"/>
      <c r="Z5" s="1054"/>
      <c r="AA5" s="1052" t="s">
        <v>378</v>
      </c>
      <c r="AB5" s="1053"/>
      <c r="AC5" s="1053"/>
      <c r="AD5" s="1053"/>
      <c r="AE5" s="1053"/>
      <c r="AF5" s="1144" t="s">
        <v>379</v>
      </c>
      <c r="AG5" s="1053"/>
      <c r="AH5" s="1053"/>
      <c r="AI5" s="1053"/>
      <c r="AJ5" s="1068"/>
      <c r="AK5" s="1053" t="s">
        <v>380</v>
      </c>
      <c r="AL5" s="1053"/>
      <c r="AM5" s="1053"/>
      <c r="AN5" s="1053"/>
      <c r="AO5" s="1054"/>
      <c r="AP5" s="1052" t="s">
        <v>381</v>
      </c>
      <c r="AQ5" s="1053"/>
      <c r="AR5" s="1053"/>
      <c r="AS5" s="1053"/>
      <c r="AT5" s="1054"/>
      <c r="AU5" s="1052" t="s">
        <v>382</v>
      </c>
      <c r="AV5" s="1053"/>
      <c r="AW5" s="1053"/>
      <c r="AX5" s="1053"/>
      <c r="AY5" s="1068"/>
      <c r="AZ5" s="257"/>
      <c r="BA5" s="257"/>
      <c r="BB5" s="257"/>
      <c r="BC5" s="257"/>
      <c r="BD5" s="257"/>
      <c r="BE5" s="258"/>
      <c r="BF5" s="258"/>
      <c r="BG5" s="258"/>
      <c r="BH5" s="258"/>
      <c r="BI5" s="258"/>
      <c r="BJ5" s="258"/>
      <c r="BK5" s="258"/>
      <c r="BL5" s="258"/>
      <c r="BM5" s="258"/>
      <c r="BN5" s="258"/>
      <c r="BO5" s="258"/>
      <c r="BP5" s="258"/>
      <c r="BQ5" s="1046" t="s">
        <v>383</v>
      </c>
      <c r="BR5" s="1047"/>
      <c r="BS5" s="1047"/>
      <c r="BT5" s="1047"/>
      <c r="BU5" s="1047"/>
      <c r="BV5" s="1047"/>
      <c r="BW5" s="1047"/>
      <c r="BX5" s="1047"/>
      <c r="BY5" s="1047"/>
      <c r="BZ5" s="1047"/>
      <c r="CA5" s="1047"/>
      <c r="CB5" s="1047"/>
      <c r="CC5" s="1047"/>
      <c r="CD5" s="1047"/>
      <c r="CE5" s="1047"/>
      <c r="CF5" s="1047"/>
      <c r="CG5" s="1048"/>
      <c r="CH5" s="1052" t="s">
        <v>384</v>
      </c>
      <c r="CI5" s="1053"/>
      <c r="CJ5" s="1053"/>
      <c r="CK5" s="1053"/>
      <c r="CL5" s="1054"/>
      <c r="CM5" s="1052" t="s">
        <v>385</v>
      </c>
      <c r="CN5" s="1053"/>
      <c r="CO5" s="1053"/>
      <c r="CP5" s="1053"/>
      <c r="CQ5" s="1054"/>
      <c r="CR5" s="1052" t="s">
        <v>386</v>
      </c>
      <c r="CS5" s="1053"/>
      <c r="CT5" s="1053"/>
      <c r="CU5" s="1053"/>
      <c r="CV5" s="1054"/>
      <c r="CW5" s="1052" t="s">
        <v>387</v>
      </c>
      <c r="CX5" s="1053"/>
      <c r="CY5" s="1053"/>
      <c r="CZ5" s="1053"/>
      <c r="DA5" s="1054"/>
      <c r="DB5" s="1052" t="s">
        <v>388</v>
      </c>
      <c r="DC5" s="1053"/>
      <c r="DD5" s="1053"/>
      <c r="DE5" s="1053"/>
      <c r="DF5" s="1054"/>
      <c r="DG5" s="1156" t="s">
        <v>389</v>
      </c>
      <c r="DH5" s="1157"/>
      <c r="DI5" s="1157"/>
      <c r="DJ5" s="1157"/>
      <c r="DK5" s="1158"/>
      <c r="DL5" s="1156" t="s">
        <v>390</v>
      </c>
      <c r="DM5" s="1157"/>
      <c r="DN5" s="1157"/>
      <c r="DO5" s="1157"/>
      <c r="DP5" s="1158"/>
      <c r="DQ5" s="1052" t="s">
        <v>391</v>
      </c>
      <c r="DR5" s="1053"/>
      <c r="DS5" s="1053"/>
      <c r="DT5" s="1053"/>
      <c r="DU5" s="1054"/>
      <c r="DV5" s="1052" t="s">
        <v>382</v>
      </c>
      <c r="DW5" s="1053"/>
      <c r="DX5" s="1053"/>
      <c r="DY5" s="1053"/>
      <c r="DZ5" s="1068"/>
      <c r="EA5" s="255"/>
    </row>
    <row r="6" spans="1:131" s="256"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45"/>
      <c r="AG6" s="1056"/>
      <c r="AH6" s="1056"/>
      <c r="AI6" s="1056"/>
      <c r="AJ6" s="1069"/>
      <c r="AK6" s="1056"/>
      <c r="AL6" s="1056"/>
      <c r="AM6" s="1056"/>
      <c r="AN6" s="1056"/>
      <c r="AO6" s="1057"/>
      <c r="AP6" s="1055"/>
      <c r="AQ6" s="1056"/>
      <c r="AR6" s="1056"/>
      <c r="AS6" s="1056"/>
      <c r="AT6" s="1057"/>
      <c r="AU6" s="1055"/>
      <c r="AV6" s="1056"/>
      <c r="AW6" s="1056"/>
      <c r="AX6" s="1056"/>
      <c r="AY6" s="1069"/>
      <c r="AZ6" s="253"/>
      <c r="BA6" s="253"/>
      <c r="BB6" s="253"/>
      <c r="BC6" s="253"/>
      <c r="BD6" s="253"/>
      <c r="BE6" s="254"/>
      <c r="BF6" s="254"/>
      <c r="BG6" s="254"/>
      <c r="BH6" s="254"/>
      <c r="BI6" s="254"/>
      <c r="BJ6" s="254"/>
      <c r="BK6" s="254"/>
      <c r="BL6" s="254"/>
      <c r="BM6" s="254"/>
      <c r="BN6" s="254"/>
      <c r="BO6" s="254"/>
      <c r="BP6" s="254"/>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9"/>
      <c r="DH6" s="1160"/>
      <c r="DI6" s="1160"/>
      <c r="DJ6" s="1160"/>
      <c r="DK6" s="1161"/>
      <c r="DL6" s="1159"/>
      <c r="DM6" s="1160"/>
      <c r="DN6" s="1160"/>
      <c r="DO6" s="1160"/>
      <c r="DP6" s="1161"/>
      <c r="DQ6" s="1055"/>
      <c r="DR6" s="1056"/>
      <c r="DS6" s="1056"/>
      <c r="DT6" s="1056"/>
      <c r="DU6" s="1057"/>
      <c r="DV6" s="1055"/>
      <c r="DW6" s="1056"/>
      <c r="DX6" s="1056"/>
      <c r="DY6" s="1056"/>
      <c r="DZ6" s="1069"/>
      <c r="EA6" s="255"/>
    </row>
    <row r="7" spans="1:131" s="256" customFormat="1" ht="26.25" customHeight="1" thickTop="1" x14ac:dyDescent="0.15">
      <c r="A7" s="259">
        <v>1</v>
      </c>
      <c r="B7" s="1107" t="s">
        <v>392</v>
      </c>
      <c r="C7" s="1108"/>
      <c r="D7" s="1108"/>
      <c r="E7" s="1108"/>
      <c r="F7" s="1108"/>
      <c r="G7" s="1108"/>
      <c r="H7" s="1108"/>
      <c r="I7" s="1108"/>
      <c r="J7" s="1108"/>
      <c r="K7" s="1108"/>
      <c r="L7" s="1108"/>
      <c r="M7" s="1108"/>
      <c r="N7" s="1108"/>
      <c r="O7" s="1108"/>
      <c r="P7" s="1109"/>
      <c r="Q7" s="1162">
        <v>112523</v>
      </c>
      <c r="R7" s="1163"/>
      <c r="S7" s="1163"/>
      <c r="T7" s="1163"/>
      <c r="U7" s="1163"/>
      <c r="V7" s="1163">
        <v>109105</v>
      </c>
      <c r="W7" s="1163"/>
      <c r="X7" s="1163"/>
      <c r="Y7" s="1163"/>
      <c r="Z7" s="1163"/>
      <c r="AA7" s="1163">
        <v>3418</v>
      </c>
      <c r="AB7" s="1163"/>
      <c r="AC7" s="1163"/>
      <c r="AD7" s="1163"/>
      <c r="AE7" s="1164"/>
      <c r="AF7" s="1165">
        <v>3242</v>
      </c>
      <c r="AG7" s="1166"/>
      <c r="AH7" s="1166"/>
      <c r="AI7" s="1166"/>
      <c r="AJ7" s="1167"/>
      <c r="AK7" s="1152">
        <v>1241</v>
      </c>
      <c r="AL7" s="1153"/>
      <c r="AM7" s="1153"/>
      <c r="AN7" s="1153"/>
      <c r="AO7" s="1153"/>
      <c r="AP7" s="1153">
        <v>100527</v>
      </c>
      <c r="AQ7" s="1153"/>
      <c r="AR7" s="1153"/>
      <c r="AS7" s="1153"/>
      <c r="AT7" s="1153"/>
      <c r="AU7" s="1154" t="s">
        <v>594</v>
      </c>
      <c r="AV7" s="1154"/>
      <c r="AW7" s="1154"/>
      <c r="AX7" s="1154"/>
      <c r="AY7" s="1155"/>
      <c r="AZ7" s="253"/>
      <c r="BA7" s="253"/>
      <c r="BB7" s="253"/>
      <c r="BC7" s="253"/>
      <c r="BD7" s="253"/>
      <c r="BE7" s="254"/>
      <c r="BF7" s="254"/>
      <c r="BG7" s="254"/>
      <c r="BH7" s="254"/>
      <c r="BI7" s="254"/>
      <c r="BJ7" s="254"/>
      <c r="BK7" s="254"/>
      <c r="BL7" s="254"/>
      <c r="BM7" s="254"/>
      <c r="BN7" s="254"/>
      <c r="BO7" s="254"/>
      <c r="BP7" s="254"/>
      <c r="BQ7" s="260">
        <v>1</v>
      </c>
      <c r="BR7" s="261"/>
      <c r="BS7" s="1173" t="s">
        <v>583</v>
      </c>
      <c r="BT7" s="1174"/>
      <c r="BU7" s="1174"/>
      <c r="BV7" s="1174"/>
      <c r="BW7" s="1174"/>
      <c r="BX7" s="1174"/>
      <c r="BY7" s="1174"/>
      <c r="BZ7" s="1174"/>
      <c r="CA7" s="1174"/>
      <c r="CB7" s="1174"/>
      <c r="CC7" s="1174"/>
      <c r="CD7" s="1174"/>
      <c r="CE7" s="1174"/>
      <c r="CF7" s="1174"/>
      <c r="CG7" s="1175"/>
      <c r="CH7" s="1149">
        <v>-2</v>
      </c>
      <c r="CI7" s="1150"/>
      <c r="CJ7" s="1150"/>
      <c r="CK7" s="1150"/>
      <c r="CL7" s="1151"/>
      <c r="CM7" s="1149">
        <v>122</v>
      </c>
      <c r="CN7" s="1150"/>
      <c r="CO7" s="1150"/>
      <c r="CP7" s="1150"/>
      <c r="CQ7" s="1151"/>
      <c r="CR7" s="1149">
        <v>51</v>
      </c>
      <c r="CS7" s="1150"/>
      <c r="CT7" s="1150"/>
      <c r="CU7" s="1150"/>
      <c r="CV7" s="1151"/>
      <c r="CW7" s="1149">
        <v>29</v>
      </c>
      <c r="CX7" s="1150"/>
      <c r="CY7" s="1150"/>
      <c r="CZ7" s="1150"/>
      <c r="DA7" s="1151"/>
      <c r="DB7" s="1149"/>
      <c r="DC7" s="1150"/>
      <c r="DD7" s="1150"/>
      <c r="DE7" s="1150"/>
      <c r="DF7" s="1151"/>
      <c r="DG7" s="1149"/>
      <c r="DH7" s="1150"/>
      <c r="DI7" s="1150"/>
      <c r="DJ7" s="1150"/>
      <c r="DK7" s="1151"/>
      <c r="DL7" s="1149"/>
      <c r="DM7" s="1150"/>
      <c r="DN7" s="1150"/>
      <c r="DO7" s="1150"/>
      <c r="DP7" s="1151"/>
      <c r="DQ7" s="1149"/>
      <c r="DR7" s="1150"/>
      <c r="DS7" s="1150"/>
      <c r="DT7" s="1150"/>
      <c r="DU7" s="1151"/>
      <c r="DV7" s="1146"/>
      <c r="DW7" s="1147"/>
      <c r="DX7" s="1147"/>
      <c r="DY7" s="1147"/>
      <c r="DZ7" s="1148"/>
      <c r="EA7" s="255"/>
    </row>
    <row r="8" spans="1:131" s="256" customFormat="1" ht="26.25" customHeight="1" x14ac:dyDescent="0.15">
      <c r="A8" s="262">
        <v>2</v>
      </c>
      <c r="B8" s="1082" t="s">
        <v>393</v>
      </c>
      <c r="C8" s="1083"/>
      <c r="D8" s="1083"/>
      <c r="E8" s="1083"/>
      <c r="F8" s="1083"/>
      <c r="G8" s="1083"/>
      <c r="H8" s="1083"/>
      <c r="I8" s="1083"/>
      <c r="J8" s="1083"/>
      <c r="K8" s="1083"/>
      <c r="L8" s="1083"/>
      <c r="M8" s="1083"/>
      <c r="N8" s="1083"/>
      <c r="O8" s="1083"/>
      <c r="P8" s="1084"/>
      <c r="Q8" s="1094">
        <v>89</v>
      </c>
      <c r="R8" s="1095"/>
      <c r="S8" s="1095"/>
      <c r="T8" s="1095"/>
      <c r="U8" s="1095"/>
      <c r="V8" s="1095">
        <v>70</v>
      </c>
      <c r="W8" s="1095"/>
      <c r="X8" s="1095"/>
      <c r="Y8" s="1095"/>
      <c r="Z8" s="1095"/>
      <c r="AA8" s="1095">
        <v>19</v>
      </c>
      <c r="AB8" s="1095"/>
      <c r="AC8" s="1095"/>
      <c r="AD8" s="1095"/>
      <c r="AE8" s="1096"/>
      <c r="AF8" s="1088">
        <v>19</v>
      </c>
      <c r="AG8" s="1089"/>
      <c r="AH8" s="1089"/>
      <c r="AI8" s="1089"/>
      <c r="AJ8" s="1090"/>
      <c r="AK8" s="1138">
        <v>38</v>
      </c>
      <c r="AL8" s="1139"/>
      <c r="AM8" s="1139"/>
      <c r="AN8" s="1139"/>
      <c r="AO8" s="1139"/>
      <c r="AP8" s="1139">
        <v>0</v>
      </c>
      <c r="AQ8" s="1139"/>
      <c r="AR8" s="1139"/>
      <c r="AS8" s="1139"/>
      <c r="AT8" s="1139"/>
      <c r="AU8" s="1136" t="s">
        <v>594</v>
      </c>
      <c r="AV8" s="1136"/>
      <c r="AW8" s="1136"/>
      <c r="AX8" s="1136"/>
      <c r="AY8" s="1137"/>
      <c r="AZ8" s="253"/>
      <c r="BA8" s="253"/>
      <c r="BB8" s="253"/>
      <c r="BC8" s="253"/>
      <c r="BD8" s="253"/>
      <c r="BE8" s="254"/>
      <c r="BF8" s="254"/>
      <c r="BG8" s="254"/>
      <c r="BH8" s="254"/>
      <c r="BI8" s="254"/>
      <c r="BJ8" s="254"/>
      <c r="BK8" s="254"/>
      <c r="BL8" s="254"/>
      <c r="BM8" s="254"/>
      <c r="BN8" s="254"/>
      <c r="BO8" s="254"/>
      <c r="BP8" s="254"/>
      <c r="BQ8" s="263">
        <v>2</v>
      </c>
      <c r="BR8" s="264"/>
      <c r="BS8" s="1065" t="s">
        <v>584</v>
      </c>
      <c r="BT8" s="1066"/>
      <c r="BU8" s="1066"/>
      <c r="BV8" s="1066"/>
      <c r="BW8" s="1066"/>
      <c r="BX8" s="1066"/>
      <c r="BY8" s="1066"/>
      <c r="BZ8" s="1066"/>
      <c r="CA8" s="1066"/>
      <c r="CB8" s="1066"/>
      <c r="CC8" s="1066"/>
      <c r="CD8" s="1066"/>
      <c r="CE8" s="1066"/>
      <c r="CF8" s="1066"/>
      <c r="CG8" s="1067"/>
      <c r="CH8" s="1040">
        <v>4</v>
      </c>
      <c r="CI8" s="1041"/>
      <c r="CJ8" s="1041"/>
      <c r="CK8" s="1041"/>
      <c r="CL8" s="1042"/>
      <c r="CM8" s="1040">
        <v>200</v>
      </c>
      <c r="CN8" s="1041"/>
      <c r="CO8" s="1041"/>
      <c r="CP8" s="1041"/>
      <c r="CQ8" s="1042"/>
      <c r="CR8" s="1040">
        <v>100</v>
      </c>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255"/>
    </row>
    <row r="9" spans="1:131" s="256" customFormat="1" ht="26.25" customHeight="1" x14ac:dyDescent="0.15">
      <c r="A9" s="262">
        <v>3</v>
      </c>
      <c r="B9" s="1082" t="s">
        <v>394</v>
      </c>
      <c r="C9" s="1083"/>
      <c r="D9" s="1083"/>
      <c r="E9" s="1083"/>
      <c r="F9" s="1083"/>
      <c r="G9" s="1083"/>
      <c r="H9" s="1083"/>
      <c r="I9" s="1083"/>
      <c r="J9" s="1083"/>
      <c r="K9" s="1083"/>
      <c r="L9" s="1083"/>
      <c r="M9" s="1083"/>
      <c r="N9" s="1083"/>
      <c r="O9" s="1083"/>
      <c r="P9" s="1084"/>
      <c r="Q9" s="1094">
        <v>112</v>
      </c>
      <c r="R9" s="1095"/>
      <c r="S9" s="1095"/>
      <c r="T9" s="1095"/>
      <c r="U9" s="1095"/>
      <c r="V9" s="1095">
        <v>74</v>
      </c>
      <c r="W9" s="1095"/>
      <c r="X9" s="1095"/>
      <c r="Y9" s="1095"/>
      <c r="Z9" s="1095"/>
      <c r="AA9" s="1095">
        <v>39</v>
      </c>
      <c r="AB9" s="1095"/>
      <c r="AC9" s="1095"/>
      <c r="AD9" s="1095"/>
      <c r="AE9" s="1096"/>
      <c r="AF9" s="1088">
        <v>39</v>
      </c>
      <c r="AG9" s="1089"/>
      <c r="AH9" s="1089"/>
      <c r="AI9" s="1089"/>
      <c r="AJ9" s="1090"/>
      <c r="AK9" s="1138" t="s">
        <v>594</v>
      </c>
      <c r="AL9" s="1139"/>
      <c r="AM9" s="1139"/>
      <c r="AN9" s="1139"/>
      <c r="AO9" s="1139"/>
      <c r="AP9" s="1140">
        <v>467</v>
      </c>
      <c r="AQ9" s="1139"/>
      <c r="AR9" s="1139"/>
      <c r="AS9" s="1139"/>
      <c r="AT9" s="1139"/>
      <c r="AU9" s="1136" t="s">
        <v>594</v>
      </c>
      <c r="AV9" s="1136"/>
      <c r="AW9" s="1136"/>
      <c r="AX9" s="1136"/>
      <c r="AY9" s="1137"/>
      <c r="AZ9" s="253"/>
      <c r="BA9" s="253"/>
      <c r="BB9" s="253"/>
      <c r="BC9" s="253"/>
      <c r="BD9" s="253"/>
      <c r="BE9" s="254"/>
      <c r="BF9" s="254"/>
      <c r="BG9" s="254"/>
      <c r="BH9" s="254"/>
      <c r="BI9" s="254"/>
      <c r="BJ9" s="254"/>
      <c r="BK9" s="254"/>
      <c r="BL9" s="254"/>
      <c r="BM9" s="254"/>
      <c r="BN9" s="254"/>
      <c r="BO9" s="254"/>
      <c r="BP9" s="254"/>
      <c r="BQ9" s="263">
        <v>3</v>
      </c>
      <c r="BR9" s="264"/>
      <c r="BS9" s="1065" t="s">
        <v>585</v>
      </c>
      <c r="BT9" s="1066"/>
      <c r="BU9" s="1066"/>
      <c r="BV9" s="1066"/>
      <c r="BW9" s="1066"/>
      <c r="BX9" s="1066"/>
      <c r="BY9" s="1066"/>
      <c r="BZ9" s="1066"/>
      <c r="CA9" s="1066"/>
      <c r="CB9" s="1066"/>
      <c r="CC9" s="1066"/>
      <c r="CD9" s="1066"/>
      <c r="CE9" s="1066"/>
      <c r="CF9" s="1066"/>
      <c r="CG9" s="1067"/>
      <c r="CH9" s="1040">
        <v>136</v>
      </c>
      <c r="CI9" s="1041"/>
      <c r="CJ9" s="1041"/>
      <c r="CK9" s="1041"/>
      <c r="CL9" s="1042"/>
      <c r="CM9" s="1040">
        <v>11686</v>
      </c>
      <c r="CN9" s="1041"/>
      <c r="CO9" s="1041"/>
      <c r="CP9" s="1041"/>
      <c r="CQ9" s="1042"/>
      <c r="CR9" s="1040">
        <v>9917</v>
      </c>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5"/>
    </row>
    <row r="10" spans="1:131" s="256" customFormat="1" ht="26.25" customHeight="1" x14ac:dyDescent="0.15">
      <c r="A10" s="262">
        <v>4</v>
      </c>
      <c r="B10" s="1082"/>
      <c r="C10" s="1083"/>
      <c r="D10" s="1083"/>
      <c r="E10" s="1083"/>
      <c r="F10" s="1083"/>
      <c r="G10" s="1083"/>
      <c r="H10" s="1083"/>
      <c r="I10" s="1083"/>
      <c r="J10" s="1083"/>
      <c r="K10" s="1083"/>
      <c r="L10" s="1083"/>
      <c r="M10" s="1083"/>
      <c r="N10" s="1083"/>
      <c r="O10" s="1083"/>
      <c r="P10" s="1084"/>
      <c r="Q10" s="1094"/>
      <c r="R10" s="1095"/>
      <c r="S10" s="1095"/>
      <c r="T10" s="1095"/>
      <c r="U10" s="1095"/>
      <c r="V10" s="1095"/>
      <c r="W10" s="1095"/>
      <c r="X10" s="1095"/>
      <c r="Y10" s="1095"/>
      <c r="Z10" s="1095"/>
      <c r="AA10" s="1095"/>
      <c r="AB10" s="1095"/>
      <c r="AC10" s="1095"/>
      <c r="AD10" s="1095"/>
      <c r="AE10" s="1096"/>
      <c r="AF10" s="1088"/>
      <c r="AG10" s="1089"/>
      <c r="AH10" s="1089"/>
      <c r="AI10" s="1089"/>
      <c r="AJ10" s="1090"/>
      <c r="AK10" s="1138"/>
      <c r="AL10" s="1139"/>
      <c r="AM10" s="1139"/>
      <c r="AN10" s="1139"/>
      <c r="AO10" s="1139"/>
      <c r="AP10" s="1139"/>
      <c r="AQ10" s="1139"/>
      <c r="AR10" s="1139"/>
      <c r="AS10" s="1139"/>
      <c r="AT10" s="1139"/>
      <c r="AU10" s="1136"/>
      <c r="AV10" s="1136"/>
      <c r="AW10" s="1136"/>
      <c r="AX10" s="1136"/>
      <c r="AY10" s="1137"/>
      <c r="AZ10" s="253"/>
      <c r="BA10" s="253"/>
      <c r="BB10" s="253"/>
      <c r="BC10" s="253"/>
      <c r="BD10" s="253"/>
      <c r="BE10" s="254"/>
      <c r="BF10" s="254"/>
      <c r="BG10" s="254"/>
      <c r="BH10" s="254"/>
      <c r="BI10" s="254"/>
      <c r="BJ10" s="254"/>
      <c r="BK10" s="254"/>
      <c r="BL10" s="254"/>
      <c r="BM10" s="254"/>
      <c r="BN10" s="254"/>
      <c r="BO10" s="254"/>
      <c r="BP10" s="254"/>
      <c r="BQ10" s="263">
        <v>4</v>
      </c>
      <c r="BR10" s="264"/>
      <c r="BS10" s="1065" t="s">
        <v>586</v>
      </c>
      <c r="BT10" s="1066"/>
      <c r="BU10" s="1066"/>
      <c r="BV10" s="1066"/>
      <c r="BW10" s="1066"/>
      <c r="BX10" s="1066"/>
      <c r="BY10" s="1066"/>
      <c r="BZ10" s="1066"/>
      <c r="CA10" s="1066"/>
      <c r="CB10" s="1066"/>
      <c r="CC10" s="1066"/>
      <c r="CD10" s="1066"/>
      <c r="CE10" s="1066"/>
      <c r="CF10" s="1066"/>
      <c r="CG10" s="1067"/>
      <c r="CH10" s="1040">
        <v>-13</v>
      </c>
      <c r="CI10" s="1041"/>
      <c r="CJ10" s="1041"/>
      <c r="CK10" s="1041"/>
      <c r="CL10" s="1042"/>
      <c r="CM10" s="1040">
        <v>342</v>
      </c>
      <c r="CN10" s="1041"/>
      <c r="CO10" s="1041"/>
      <c r="CP10" s="1041"/>
      <c r="CQ10" s="1042"/>
      <c r="CR10" s="1040">
        <v>48</v>
      </c>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5"/>
    </row>
    <row r="11" spans="1:131" s="256" customFormat="1" ht="26.25" customHeight="1" x14ac:dyDescent="0.15">
      <c r="A11" s="262">
        <v>5</v>
      </c>
      <c r="B11" s="1082"/>
      <c r="C11" s="1083"/>
      <c r="D11" s="1083"/>
      <c r="E11" s="1083"/>
      <c r="F11" s="1083"/>
      <c r="G11" s="1083"/>
      <c r="H11" s="1083"/>
      <c r="I11" s="1083"/>
      <c r="J11" s="1083"/>
      <c r="K11" s="1083"/>
      <c r="L11" s="1083"/>
      <c r="M11" s="1083"/>
      <c r="N11" s="1083"/>
      <c r="O11" s="1083"/>
      <c r="P11" s="1084"/>
      <c r="Q11" s="1094"/>
      <c r="R11" s="1095"/>
      <c r="S11" s="1095"/>
      <c r="T11" s="1095"/>
      <c r="U11" s="1095"/>
      <c r="V11" s="1095"/>
      <c r="W11" s="1095"/>
      <c r="X11" s="1095"/>
      <c r="Y11" s="1095"/>
      <c r="Z11" s="1095"/>
      <c r="AA11" s="1095"/>
      <c r="AB11" s="1095"/>
      <c r="AC11" s="1095"/>
      <c r="AD11" s="1095"/>
      <c r="AE11" s="1096"/>
      <c r="AF11" s="1088"/>
      <c r="AG11" s="1089"/>
      <c r="AH11" s="1089"/>
      <c r="AI11" s="1089"/>
      <c r="AJ11" s="1090"/>
      <c r="AK11" s="1138"/>
      <c r="AL11" s="1139"/>
      <c r="AM11" s="1139"/>
      <c r="AN11" s="1139"/>
      <c r="AO11" s="1139"/>
      <c r="AP11" s="1139"/>
      <c r="AQ11" s="1139"/>
      <c r="AR11" s="1139"/>
      <c r="AS11" s="1139"/>
      <c r="AT11" s="1139"/>
      <c r="AU11" s="1136"/>
      <c r="AV11" s="1136"/>
      <c r="AW11" s="1136"/>
      <c r="AX11" s="1136"/>
      <c r="AY11" s="1137"/>
      <c r="AZ11" s="253"/>
      <c r="BA11" s="253"/>
      <c r="BB11" s="253"/>
      <c r="BC11" s="253"/>
      <c r="BD11" s="253"/>
      <c r="BE11" s="254"/>
      <c r="BF11" s="254"/>
      <c r="BG11" s="254"/>
      <c r="BH11" s="254"/>
      <c r="BI11" s="254"/>
      <c r="BJ11" s="254"/>
      <c r="BK11" s="254"/>
      <c r="BL11" s="254"/>
      <c r="BM11" s="254"/>
      <c r="BN11" s="254"/>
      <c r="BO11" s="254"/>
      <c r="BP11" s="254"/>
      <c r="BQ11" s="263">
        <v>5</v>
      </c>
      <c r="BR11" s="264"/>
      <c r="BS11" s="1065" t="s">
        <v>587</v>
      </c>
      <c r="BT11" s="1066"/>
      <c r="BU11" s="1066"/>
      <c r="BV11" s="1066"/>
      <c r="BW11" s="1066"/>
      <c r="BX11" s="1066"/>
      <c r="BY11" s="1066"/>
      <c r="BZ11" s="1066"/>
      <c r="CA11" s="1066"/>
      <c r="CB11" s="1066"/>
      <c r="CC11" s="1066"/>
      <c r="CD11" s="1066"/>
      <c r="CE11" s="1066"/>
      <c r="CF11" s="1066"/>
      <c r="CG11" s="1067"/>
      <c r="CH11" s="1040">
        <v>22</v>
      </c>
      <c r="CI11" s="1041"/>
      <c r="CJ11" s="1041"/>
      <c r="CK11" s="1041"/>
      <c r="CL11" s="1042"/>
      <c r="CM11" s="1040">
        <v>965</v>
      </c>
      <c r="CN11" s="1041"/>
      <c r="CO11" s="1041"/>
      <c r="CP11" s="1041"/>
      <c r="CQ11" s="1042"/>
      <c r="CR11" s="1040">
        <v>5</v>
      </c>
      <c r="CS11" s="1041"/>
      <c r="CT11" s="1041"/>
      <c r="CU11" s="1041"/>
      <c r="CV11" s="1042"/>
      <c r="CW11" s="1040">
        <v>27</v>
      </c>
      <c r="CX11" s="1041"/>
      <c r="CY11" s="1041"/>
      <c r="CZ11" s="1041"/>
      <c r="DA11" s="1042"/>
      <c r="DB11" s="1040"/>
      <c r="DC11" s="1041"/>
      <c r="DD11" s="1041"/>
      <c r="DE11" s="1041"/>
      <c r="DF11" s="1042"/>
      <c r="DG11" s="1040">
        <v>7563</v>
      </c>
      <c r="DH11" s="1041"/>
      <c r="DI11" s="1041"/>
      <c r="DJ11" s="1041"/>
      <c r="DK11" s="1042"/>
      <c r="DL11" s="1040"/>
      <c r="DM11" s="1041"/>
      <c r="DN11" s="1041"/>
      <c r="DO11" s="1041"/>
      <c r="DP11" s="1042"/>
      <c r="DQ11" s="1040"/>
      <c r="DR11" s="1041"/>
      <c r="DS11" s="1041"/>
      <c r="DT11" s="1041"/>
      <c r="DU11" s="1042"/>
      <c r="DV11" s="1043"/>
      <c r="DW11" s="1044"/>
      <c r="DX11" s="1044"/>
      <c r="DY11" s="1044"/>
      <c r="DZ11" s="1045"/>
      <c r="EA11" s="255"/>
    </row>
    <row r="12" spans="1:131" s="256" customFormat="1" ht="26.25" customHeight="1" x14ac:dyDescent="0.15">
      <c r="A12" s="262">
        <v>6</v>
      </c>
      <c r="B12" s="1082"/>
      <c r="C12" s="1083"/>
      <c r="D12" s="1083"/>
      <c r="E12" s="1083"/>
      <c r="F12" s="1083"/>
      <c r="G12" s="1083"/>
      <c r="H12" s="1083"/>
      <c r="I12" s="1083"/>
      <c r="J12" s="1083"/>
      <c r="K12" s="1083"/>
      <c r="L12" s="1083"/>
      <c r="M12" s="1083"/>
      <c r="N12" s="1083"/>
      <c r="O12" s="1083"/>
      <c r="P12" s="1084"/>
      <c r="Q12" s="1094"/>
      <c r="R12" s="1095"/>
      <c r="S12" s="1095"/>
      <c r="T12" s="1095"/>
      <c r="U12" s="1095"/>
      <c r="V12" s="1095"/>
      <c r="W12" s="1095"/>
      <c r="X12" s="1095"/>
      <c r="Y12" s="1095"/>
      <c r="Z12" s="1095"/>
      <c r="AA12" s="1095"/>
      <c r="AB12" s="1095"/>
      <c r="AC12" s="1095"/>
      <c r="AD12" s="1095"/>
      <c r="AE12" s="1096"/>
      <c r="AF12" s="1088"/>
      <c r="AG12" s="1089"/>
      <c r="AH12" s="1089"/>
      <c r="AI12" s="1089"/>
      <c r="AJ12" s="1090"/>
      <c r="AK12" s="1138"/>
      <c r="AL12" s="1139"/>
      <c r="AM12" s="1139"/>
      <c r="AN12" s="1139"/>
      <c r="AO12" s="1139"/>
      <c r="AP12" s="1139"/>
      <c r="AQ12" s="1139"/>
      <c r="AR12" s="1139"/>
      <c r="AS12" s="1139"/>
      <c r="AT12" s="1139"/>
      <c r="AU12" s="1136"/>
      <c r="AV12" s="1136"/>
      <c r="AW12" s="1136"/>
      <c r="AX12" s="1136"/>
      <c r="AY12" s="1137"/>
      <c r="AZ12" s="253"/>
      <c r="BA12" s="253"/>
      <c r="BB12" s="253"/>
      <c r="BC12" s="253"/>
      <c r="BD12" s="253"/>
      <c r="BE12" s="254"/>
      <c r="BF12" s="254"/>
      <c r="BG12" s="254"/>
      <c r="BH12" s="254"/>
      <c r="BI12" s="254"/>
      <c r="BJ12" s="254"/>
      <c r="BK12" s="254"/>
      <c r="BL12" s="254"/>
      <c r="BM12" s="254"/>
      <c r="BN12" s="254"/>
      <c r="BO12" s="254"/>
      <c r="BP12" s="254"/>
      <c r="BQ12" s="263">
        <v>6</v>
      </c>
      <c r="BR12" s="264"/>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5"/>
    </row>
    <row r="13" spans="1:131" s="256" customFormat="1" ht="26.25" customHeight="1" x14ac:dyDescent="0.15">
      <c r="A13" s="262">
        <v>7</v>
      </c>
      <c r="B13" s="1082"/>
      <c r="C13" s="1083"/>
      <c r="D13" s="1083"/>
      <c r="E13" s="1083"/>
      <c r="F13" s="1083"/>
      <c r="G13" s="1083"/>
      <c r="H13" s="1083"/>
      <c r="I13" s="1083"/>
      <c r="J13" s="1083"/>
      <c r="K13" s="1083"/>
      <c r="L13" s="1083"/>
      <c r="M13" s="1083"/>
      <c r="N13" s="1083"/>
      <c r="O13" s="1083"/>
      <c r="P13" s="1084"/>
      <c r="Q13" s="1094"/>
      <c r="R13" s="1095"/>
      <c r="S13" s="1095"/>
      <c r="T13" s="1095"/>
      <c r="U13" s="1095"/>
      <c r="V13" s="1095"/>
      <c r="W13" s="1095"/>
      <c r="X13" s="1095"/>
      <c r="Y13" s="1095"/>
      <c r="Z13" s="1095"/>
      <c r="AA13" s="1095"/>
      <c r="AB13" s="1095"/>
      <c r="AC13" s="1095"/>
      <c r="AD13" s="1095"/>
      <c r="AE13" s="1096"/>
      <c r="AF13" s="1088"/>
      <c r="AG13" s="1089"/>
      <c r="AH13" s="1089"/>
      <c r="AI13" s="1089"/>
      <c r="AJ13" s="1090"/>
      <c r="AK13" s="1138"/>
      <c r="AL13" s="1139"/>
      <c r="AM13" s="1139"/>
      <c r="AN13" s="1139"/>
      <c r="AO13" s="1139"/>
      <c r="AP13" s="1139"/>
      <c r="AQ13" s="1139"/>
      <c r="AR13" s="1139"/>
      <c r="AS13" s="1139"/>
      <c r="AT13" s="1139"/>
      <c r="AU13" s="1136"/>
      <c r="AV13" s="1136"/>
      <c r="AW13" s="1136"/>
      <c r="AX13" s="1136"/>
      <c r="AY13" s="1137"/>
      <c r="AZ13" s="253"/>
      <c r="BA13" s="253"/>
      <c r="BB13" s="253"/>
      <c r="BC13" s="253"/>
      <c r="BD13" s="253"/>
      <c r="BE13" s="254"/>
      <c r="BF13" s="254"/>
      <c r="BG13" s="254"/>
      <c r="BH13" s="254"/>
      <c r="BI13" s="254"/>
      <c r="BJ13" s="254"/>
      <c r="BK13" s="254"/>
      <c r="BL13" s="254"/>
      <c r="BM13" s="254"/>
      <c r="BN13" s="254"/>
      <c r="BO13" s="254"/>
      <c r="BP13" s="254"/>
      <c r="BQ13" s="263">
        <v>7</v>
      </c>
      <c r="BR13" s="264"/>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5"/>
    </row>
    <row r="14" spans="1:131" s="256" customFormat="1" ht="26.25" customHeight="1" x14ac:dyDescent="0.15">
      <c r="A14" s="262">
        <v>8</v>
      </c>
      <c r="B14" s="1082"/>
      <c r="C14" s="1083"/>
      <c r="D14" s="1083"/>
      <c r="E14" s="1083"/>
      <c r="F14" s="1083"/>
      <c r="G14" s="1083"/>
      <c r="H14" s="1083"/>
      <c r="I14" s="1083"/>
      <c r="J14" s="1083"/>
      <c r="K14" s="1083"/>
      <c r="L14" s="1083"/>
      <c r="M14" s="1083"/>
      <c r="N14" s="1083"/>
      <c r="O14" s="1083"/>
      <c r="P14" s="1084"/>
      <c r="Q14" s="1094"/>
      <c r="R14" s="1095"/>
      <c r="S14" s="1095"/>
      <c r="T14" s="1095"/>
      <c r="U14" s="1095"/>
      <c r="V14" s="1095"/>
      <c r="W14" s="1095"/>
      <c r="X14" s="1095"/>
      <c r="Y14" s="1095"/>
      <c r="Z14" s="1095"/>
      <c r="AA14" s="1095"/>
      <c r="AB14" s="1095"/>
      <c r="AC14" s="1095"/>
      <c r="AD14" s="1095"/>
      <c r="AE14" s="1096"/>
      <c r="AF14" s="1088"/>
      <c r="AG14" s="1089"/>
      <c r="AH14" s="1089"/>
      <c r="AI14" s="1089"/>
      <c r="AJ14" s="1090"/>
      <c r="AK14" s="1138"/>
      <c r="AL14" s="1139"/>
      <c r="AM14" s="1139"/>
      <c r="AN14" s="1139"/>
      <c r="AO14" s="1139"/>
      <c r="AP14" s="1139"/>
      <c r="AQ14" s="1139"/>
      <c r="AR14" s="1139"/>
      <c r="AS14" s="1139"/>
      <c r="AT14" s="1139"/>
      <c r="AU14" s="1136"/>
      <c r="AV14" s="1136"/>
      <c r="AW14" s="1136"/>
      <c r="AX14" s="1136"/>
      <c r="AY14" s="1137"/>
      <c r="AZ14" s="253"/>
      <c r="BA14" s="253"/>
      <c r="BB14" s="253"/>
      <c r="BC14" s="253"/>
      <c r="BD14" s="253"/>
      <c r="BE14" s="254"/>
      <c r="BF14" s="254"/>
      <c r="BG14" s="254"/>
      <c r="BH14" s="254"/>
      <c r="BI14" s="254"/>
      <c r="BJ14" s="254"/>
      <c r="BK14" s="254"/>
      <c r="BL14" s="254"/>
      <c r="BM14" s="254"/>
      <c r="BN14" s="254"/>
      <c r="BO14" s="254"/>
      <c r="BP14" s="254"/>
      <c r="BQ14" s="263">
        <v>8</v>
      </c>
      <c r="BR14" s="264"/>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5"/>
    </row>
    <row r="15" spans="1:131" s="256" customFormat="1" ht="26.25" customHeight="1" x14ac:dyDescent="0.15">
      <c r="A15" s="262">
        <v>9</v>
      </c>
      <c r="B15" s="1082"/>
      <c r="C15" s="1083"/>
      <c r="D15" s="1083"/>
      <c r="E15" s="1083"/>
      <c r="F15" s="1083"/>
      <c r="G15" s="1083"/>
      <c r="H15" s="1083"/>
      <c r="I15" s="1083"/>
      <c r="J15" s="1083"/>
      <c r="K15" s="1083"/>
      <c r="L15" s="1083"/>
      <c r="M15" s="1083"/>
      <c r="N15" s="1083"/>
      <c r="O15" s="1083"/>
      <c r="P15" s="1084"/>
      <c r="Q15" s="1094"/>
      <c r="R15" s="1095"/>
      <c r="S15" s="1095"/>
      <c r="T15" s="1095"/>
      <c r="U15" s="1095"/>
      <c r="V15" s="1095"/>
      <c r="W15" s="1095"/>
      <c r="X15" s="1095"/>
      <c r="Y15" s="1095"/>
      <c r="Z15" s="1095"/>
      <c r="AA15" s="1095"/>
      <c r="AB15" s="1095"/>
      <c r="AC15" s="1095"/>
      <c r="AD15" s="1095"/>
      <c r="AE15" s="1096"/>
      <c r="AF15" s="1088"/>
      <c r="AG15" s="1089"/>
      <c r="AH15" s="1089"/>
      <c r="AI15" s="1089"/>
      <c r="AJ15" s="1090"/>
      <c r="AK15" s="1138"/>
      <c r="AL15" s="1139"/>
      <c r="AM15" s="1139"/>
      <c r="AN15" s="1139"/>
      <c r="AO15" s="1139"/>
      <c r="AP15" s="1139"/>
      <c r="AQ15" s="1139"/>
      <c r="AR15" s="1139"/>
      <c r="AS15" s="1139"/>
      <c r="AT15" s="1139"/>
      <c r="AU15" s="1136"/>
      <c r="AV15" s="1136"/>
      <c r="AW15" s="1136"/>
      <c r="AX15" s="1136"/>
      <c r="AY15" s="1137"/>
      <c r="AZ15" s="253"/>
      <c r="BA15" s="253"/>
      <c r="BB15" s="253"/>
      <c r="BC15" s="253"/>
      <c r="BD15" s="253"/>
      <c r="BE15" s="254"/>
      <c r="BF15" s="254"/>
      <c r="BG15" s="254"/>
      <c r="BH15" s="254"/>
      <c r="BI15" s="254"/>
      <c r="BJ15" s="254"/>
      <c r="BK15" s="254"/>
      <c r="BL15" s="254"/>
      <c r="BM15" s="254"/>
      <c r="BN15" s="254"/>
      <c r="BO15" s="254"/>
      <c r="BP15" s="254"/>
      <c r="BQ15" s="263">
        <v>9</v>
      </c>
      <c r="BR15" s="264"/>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5"/>
    </row>
    <row r="16" spans="1:131" s="256" customFormat="1" ht="26.25" customHeight="1" x14ac:dyDescent="0.15">
      <c r="A16" s="262">
        <v>10</v>
      </c>
      <c r="B16" s="1082"/>
      <c r="C16" s="1083"/>
      <c r="D16" s="1083"/>
      <c r="E16" s="1083"/>
      <c r="F16" s="1083"/>
      <c r="G16" s="1083"/>
      <c r="H16" s="1083"/>
      <c r="I16" s="1083"/>
      <c r="J16" s="1083"/>
      <c r="K16" s="1083"/>
      <c r="L16" s="1083"/>
      <c r="M16" s="1083"/>
      <c r="N16" s="1083"/>
      <c r="O16" s="1083"/>
      <c r="P16" s="1084"/>
      <c r="Q16" s="1094"/>
      <c r="R16" s="1095"/>
      <c r="S16" s="1095"/>
      <c r="T16" s="1095"/>
      <c r="U16" s="1095"/>
      <c r="V16" s="1095"/>
      <c r="W16" s="1095"/>
      <c r="X16" s="1095"/>
      <c r="Y16" s="1095"/>
      <c r="Z16" s="1095"/>
      <c r="AA16" s="1095"/>
      <c r="AB16" s="1095"/>
      <c r="AC16" s="1095"/>
      <c r="AD16" s="1095"/>
      <c r="AE16" s="1096"/>
      <c r="AF16" s="1088"/>
      <c r="AG16" s="1089"/>
      <c r="AH16" s="1089"/>
      <c r="AI16" s="1089"/>
      <c r="AJ16" s="1090"/>
      <c r="AK16" s="1138"/>
      <c r="AL16" s="1139"/>
      <c r="AM16" s="1139"/>
      <c r="AN16" s="1139"/>
      <c r="AO16" s="1139"/>
      <c r="AP16" s="1139"/>
      <c r="AQ16" s="1139"/>
      <c r="AR16" s="1139"/>
      <c r="AS16" s="1139"/>
      <c r="AT16" s="1139"/>
      <c r="AU16" s="1136"/>
      <c r="AV16" s="1136"/>
      <c r="AW16" s="1136"/>
      <c r="AX16" s="1136"/>
      <c r="AY16" s="1137"/>
      <c r="AZ16" s="253"/>
      <c r="BA16" s="253"/>
      <c r="BB16" s="253"/>
      <c r="BC16" s="253"/>
      <c r="BD16" s="253"/>
      <c r="BE16" s="254"/>
      <c r="BF16" s="254"/>
      <c r="BG16" s="254"/>
      <c r="BH16" s="254"/>
      <c r="BI16" s="254"/>
      <c r="BJ16" s="254"/>
      <c r="BK16" s="254"/>
      <c r="BL16" s="254"/>
      <c r="BM16" s="254"/>
      <c r="BN16" s="254"/>
      <c r="BO16" s="254"/>
      <c r="BP16" s="254"/>
      <c r="BQ16" s="263">
        <v>10</v>
      </c>
      <c r="BR16" s="264"/>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5"/>
    </row>
    <row r="17" spans="1:131" s="256" customFormat="1" ht="26.25" customHeight="1" x14ac:dyDescent="0.15">
      <c r="A17" s="262">
        <v>11</v>
      </c>
      <c r="B17" s="1082"/>
      <c r="C17" s="1083"/>
      <c r="D17" s="1083"/>
      <c r="E17" s="1083"/>
      <c r="F17" s="1083"/>
      <c r="G17" s="1083"/>
      <c r="H17" s="1083"/>
      <c r="I17" s="1083"/>
      <c r="J17" s="1083"/>
      <c r="K17" s="1083"/>
      <c r="L17" s="1083"/>
      <c r="M17" s="1083"/>
      <c r="N17" s="1083"/>
      <c r="O17" s="1083"/>
      <c r="P17" s="1084"/>
      <c r="Q17" s="1094"/>
      <c r="R17" s="1095"/>
      <c r="S17" s="1095"/>
      <c r="T17" s="1095"/>
      <c r="U17" s="1095"/>
      <c r="V17" s="1095"/>
      <c r="W17" s="1095"/>
      <c r="X17" s="1095"/>
      <c r="Y17" s="1095"/>
      <c r="Z17" s="1095"/>
      <c r="AA17" s="1095"/>
      <c r="AB17" s="1095"/>
      <c r="AC17" s="1095"/>
      <c r="AD17" s="1095"/>
      <c r="AE17" s="1096"/>
      <c r="AF17" s="1088"/>
      <c r="AG17" s="1089"/>
      <c r="AH17" s="1089"/>
      <c r="AI17" s="1089"/>
      <c r="AJ17" s="1090"/>
      <c r="AK17" s="1138"/>
      <c r="AL17" s="1139"/>
      <c r="AM17" s="1139"/>
      <c r="AN17" s="1139"/>
      <c r="AO17" s="1139"/>
      <c r="AP17" s="1139"/>
      <c r="AQ17" s="1139"/>
      <c r="AR17" s="1139"/>
      <c r="AS17" s="1139"/>
      <c r="AT17" s="1139"/>
      <c r="AU17" s="1136"/>
      <c r="AV17" s="1136"/>
      <c r="AW17" s="1136"/>
      <c r="AX17" s="1136"/>
      <c r="AY17" s="1137"/>
      <c r="AZ17" s="253"/>
      <c r="BA17" s="253"/>
      <c r="BB17" s="253"/>
      <c r="BC17" s="253"/>
      <c r="BD17" s="253"/>
      <c r="BE17" s="254"/>
      <c r="BF17" s="254"/>
      <c r="BG17" s="254"/>
      <c r="BH17" s="254"/>
      <c r="BI17" s="254"/>
      <c r="BJ17" s="254"/>
      <c r="BK17" s="254"/>
      <c r="BL17" s="254"/>
      <c r="BM17" s="254"/>
      <c r="BN17" s="254"/>
      <c r="BO17" s="254"/>
      <c r="BP17" s="254"/>
      <c r="BQ17" s="263">
        <v>11</v>
      </c>
      <c r="BR17" s="264"/>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5"/>
    </row>
    <row r="18" spans="1:131" s="256" customFormat="1" ht="26.25" customHeight="1" x14ac:dyDescent="0.15">
      <c r="A18" s="262">
        <v>12</v>
      </c>
      <c r="B18" s="1082"/>
      <c r="C18" s="1083"/>
      <c r="D18" s="1083"/>
      <c r="E18" s="1083"/>
      <c r="F18" s="1083"/>
      <c r="G18" s="1083"/>
      <c r="H18" s="1083"/>
      <c r="I18" s="1083"/>
      <c r="J18" s="1083"/>
      <c r="K18" s="1083"/>
      <c r="L18" s="1083"/>
      <c r="M18" s="1083"/>
      <c r="N18" s="1083"/>
      <c r="O18" s="1083"/>
      <c r="P18" s="1084"/>
      <c r="Q18" s="1094"/>
      <c r="R18" s="1095"/>
      <c r="S18" s="1095"/>
      <c r="T18" s="1095"/>
      <c r="U18" s="1095"/>
      <c r="V18" s="1095"/>
      <c r="W18" s="1095"/>
      <c r="X18" s="1095"/>
      <c r="Y18" s="1095"/>
      <c r="Z18" s="1095"/>
      <c r="AA18" s="1095"/>
      <c r="AB18" s="1095"/>
      <c r="AC18" s="1095"/>
      <c r="AD18" s="1095"/>
      <c r="AE18" s="1096"/>
      <c r="AF18" s="1088"/>
      <c r="AG18" s="1089"/>
      <c r="AH18" s="1089"/>
      <c r="AI18" s="1089"/>
      <c r="AJ18" s="1090"/>
      <c r="AK18" s="1138"/>
      <c r="AL18" s="1139"/>
      <c r="AM18" s="1139"/>
      <c r="AN18" s="1139"/>
      <c r="AO18" s="1139"/>
      <c r="AP18" s="1139"/>
      <c r="AQ18" s="1139"/>
      <c r="AR18" s="1139"/>
      <c r="AS18" s="1139"/>
      <c r="AT18" s="1139"/>
      <c r="AU18" s="1136"/>
      <c r="AV18" s="1136"/>
      <c r="AW18" s="1136"/>
      <c r="AX18" s="1136"/>
      <c r="AY18" s="1137"/>
      <c r="AZ18" s="253"/>
      <c r="BA18" s="253"/>
      <c r="BB18" s="253"/>
      <c r="BC18" s="253"/>
      <c r="BD18" s="253"/>
      <c r="BE18" s="254"/>
      <c r="BF18" s="254"/>
      <c r="BG18" s="254"/>
      <c r="BH18" s="254"/>
      <c r="BI18" s="254"/>
      <c r="BJ18" s="254"/>
      <c r="BK18" s="254"/>
      <c r="BL18" s="254"/>
      <c r="BM18" s="254"/>
      <c r="BN18" s="254"/>
      <c r="BO18" s="254"/>
      <c r="BP18" s="254"/>
      <c r="BQ18" s="263">
        <v>12</v>
      </c>
      <c r="BR18" s="264"/>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5"/>
    </row>
    <row r="19" spans="1:131" s="256" customFormat="1" ht="26.25" customHeight="1" x14ac:dyDescent="0.15">
      <c r="A19" s="262">
        <v>13</v>
      </c>
      <c r="B19" s="1082"/>
      <c r="C19" s="1083"/>
      <c r="D19" s="1083"/>
      <c r="E19" s="1083"/>
      <c r="F19" s="1083"/>
      <c r="G19" s="1083"/>
      <c r="H19" s="1083"/>
      <c r="I19" s="1083"/>
      <c r="J19" s="1083"/>
      <c r="K19" s="1083"/>
      <c r="L19" s="1083"/>
      <c r="M19" s="1083"/>
      <c r="N19" s="1083"/>
      <c r="O19" s="1083"/>
      <c r="P19" s="1084"/>
      <c r="Q19" s="1094"/>
      <c r="R19" s="1095"/>
      <c r="S19" s="1095"/>
      <c r="T19" s="1095"/>
      <c r="U19" s="1095"/>
      <c r="V19" s="1095"/>
      <c r="W19" s="1095"/>
      <c r="X19" s="1095"/>
      <c r="Y19" s="1095"/>
      <c r="Z19" s="1095"/>
      <c r="AA19" s="1095"/>
      <c r="AB19" s="1095"/>
      <c r="AC19" s="1095"/>
      <c r="AD19" s="1095"/>
      <c r="AE19" s="1096"/>
      <c r="AF19" s="1088"/>
      <c r="AG19" s="1089"/>
      <c r="AH19" s="1089"/>
      <c r="AI19" s="1089"/>
      <c r="AJ19" s="1090"/>
      <c r="AK19" s="1138"/>
      <c r="AL19" s="1139"/>
      <c r="AM19" s="1139"/>
      <c r="AN19" s="1139"/>
      <c r="AO19" s="1139"/>
      <c r="AP19" s="1139"/>
      <c r="AQ19" s="1139"/>
      <c r="AR19" s="1139"/>
      <c r="AS19" s="1139"/>
      <c r="AT19" s="1139"/>
      <c r="AU19" s="1136"/>
      <c r="AV19" s="1136"/>
      <c r="AW19" s="1136"/>
      <c r="AX19" s="1136"/>
      <c r="AY19" s="1137"/>
      <c r="AZ19" s="253"/>
      <c r="BA19" s="253"/>
      <c r="BB19" s="253"/>
      <c r="BC19" s="253"/>
      <c r="BD19" s="253"/>
      <c r="BE19" s="254"/>
      <c r="BF19" s="254"/>
      <c r="BG19" s="254"/>
      <c r="BH19" s="254"/>
      <c r="BI19" s="254"/>
      <c r="BJ19" s="254"/>
      <c r="BK19" s="254"/>
      <c r="BL19" s="254"/>
      <c r="BM19" s="254"/>
      <c r="BN19" s="254"/>
      <c r="BO19" s="254"/>
      <c r="BP19" s="254"/>
      <c r="BQ19" s="263">
        <v>13</v>
      </c>
      <c r="BR19" s="264"/>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5"/>
    </row>
    <row r="20" spans="1:131" s="256" customFormat="1" ht="26.25" customHeight="1" x14ac:dyDescent="0.15">
      <c r="A20" s="262">
        <v>14</v>
      </c>
      <c r="B20" s="1082"/>
      <c r="C20" s="1083"/>
      <c r="D20" s="1083"/>
      <c r="E20" s="1083"/>
      <c r="F20" s="1083"/>
      <c r="G20" s="1083"/>
      <c r="H20" s="1083"/>
      <c r="I20" s="1083"/>
      <c r="J20" s="1083"/>
      <c r="K20" s="1083"/>
      <c r="L20" s="1083"/>
      <c r="M20" s="1083"/>
      <c r="N20" s="1083"/>
      <c r="O20" s="1083"/>
      <c r="P20" s="1084"/>
      <c r="Q20" s="1094"/>
      <c r="R20" s="1095"/>
      <c r="S20" s="1095"/>
      <c r="T20" s="1095"/>
      <c r="U20" s="1095"/>
      <c r="V20" s="1095"/>
      <c r="W20" s="1095"/>
      <c r="X20" s="1095"/>
      <c r="Y20" s="1095"/>
      <c r="Z20" s="1095"/>
      <c r="AA20" s="1095"/>
      <c r="AB20" s="1095"/>
      <c r="AC20" s="1095"/>
      <c r="AD20" s="1095"/>
      <c r="AE20" s="1096"/>
      <c r="AF20" s="1088"/>
      <c r="AG20" s="1089"/>
      <c r="AH20" s="1089"/>
      <c r="AI20" s="1089"/>
      <c r="AJ20" s="1090"/>
      <c r="AK20" s="1138"/>
      <c r="AL20" s="1139"/>
      <c r="AM20" s="1139"/>
      <c r="AN20" s="1139"/>
      <c r="AO20" s="1139"/>
      <c r="AP20" s="1139"/>
      <c r="AQ20" s="1139"/>
      <c r="AR20" s="1139"/>
      <c r="AS20" s="1139"/>
      <c r="AT20" s="1139"/>
      <c r="AU20" s="1136"/>
      <c r="AV20" s="1136"/>
      <c r="AW20" s="1136"/>
      <c r="AX20" s="1136"/>
      <c r="AY20" s="1137"/>
      <c r="AZ20" s="253"/>
      <c r="BA20" s="253"/>
      <c r="BB20" s="253"/>
      <c r="BC20" s="253"/>
      <c r="BD20" s="253"/>
      <c r="BE20" s="254"/>
      <c r="BF20" s="254"/>
      <c r="BG20" s="254"/>
      <c r="BH20" s="254"/>
      <c r="BI20" s="254"/>
      <c r="BJ20" s="254"/>
      <c r="BK20" s="254"/>
      <c r="BL20" s="254"/>
      <c r="BM20" s="254"/>
      <c r="BN20" s="254"/>
      <c r="BO20" s="254"/>
      <c r="BP20" s="254"/>
      <c r="BQ20" s="263">
        <v>14</v>
      </c>
      <c r="BR20" s="264"/>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5"/>
    </row>
    <row r="21" spans="1:131" s="256" customFormat="1" ht="26.25" customHeight="1" thickBot="1" x14ac:dyDescent="0.2">
      <c r="A21" s="262">
        <v>15</v>
      </c>
      <c r="B21" s="1082"/>
      <c r="C21" s="1083"/>
      <c r="D21" s="1083"/>
      <c r="E21" s="1083"/>
      <c r="F21" s="1083"/>
      <c r="G21" s="1083"/>
      <c r="H21" s="1083"/>
      <c r="I21" s="1083"/>
      <c r="J21" s="1083"/>
      <c r="K21" s="1083"/>
      <c r="L21" s="1083"/>
      <c r="M21" s="1083"/>
      <c r="N21" s="1083"/>
      <c r="O21" s="1083"/>
      <c r="P21" s="1084"/>
      <c r="Q21" s="1094"/>
      <c r="R21" s="1095"/>
      <c r="S21" s="1095"/>
      <c r="T21" s="1095"/>
      <c r="U21" s="1095"/>
      <c r="V21" s="1095"/>
      <c r="W21" s="1095"/>
      <c r="X21" s="1095"/>
      <c r="Y21" s="1095"/>
      <c r="Z21" s="1095"/>
      <c r="AA21" s="1095"/>
      <c r="AB21" s="1095"/>
      <c r="AC21" s="1095"/>
      <c r="AD21" s="1095"/>
      <c r="AE21" s="1096"/>
      <c r="AF21" s="1088"/>
      <c r="AG21" s="1089"/>
      <c r="AH21" s="1089"/>
      <c r="AI21" s="1089"/>
      <c r="AJ21" s="1090"/>
      <c r="AK21" s="1138"/>
      <c r="AL21" s="1139"/>
      <c r="AM21" s="1139"/>
      <c r="AN21" s="1139"/>
      <c r="AO21" s="1139"/>
      <c r="AP21" s="1139"/>
      <c r="AQ21" s="1139"/>
      <c r="AR21" s="1139"/>
      <c r="AS21" s="1139"/>
      <c r="AT21" s="1139"/>
      <c r="AU21" s="1136"/>
      <c r="AV21" s="1136"/>
      <c r="AW21" s="1136"/>
      <c r="AX21" s="1136"/>
      <c r="AY21" s="1137"/>
      <c r="AZ21" s="253"/>
      <c r="BA21" s="253"/>
      <c r="BB21" s="253"/>
      <c r="BC21" s="253"/>
      <c r="BD21" s="253"/>
      <c r="BE21" s="254"/>
      <c r="BF21" s="254"/>
      <c r="BG21" s="254"/>
      <c r="BH21" s="254"/>
      <c r="BI21" s="254"/>
      <c r="BJ21" s="254"/>
      <c r="BK21" s="254"/>
      <c r="BL21" s="254"/>
      <c r="BM21" s="254"/>
      <c r="BN21" s="254"/>
      <c r="BO21" s="254"/>
      <c r="BP21" s="254"/>
      <c r="BQ21" s="263">
        <v>15</v>
      </c>
      <c r="BR21" s="264"/>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5"/>
    </row>
    <row r="22" spans="1:131" s="256" customFormat="1" ht="26.25" customHeight="1" x14ac:dyDescent="0.15">
      <c r="A22" s="262">
        <v>16</v>
      </c>
      <c r="B22" s="1082"/>
      <c r="C22" s="1083"/>
      <c r="D22" s="1083"/>
      <c r="E22" s="1083"/>
      <c r="F22" s="1083"/>
      <c r="G22" s="1083"/>
      <c r="H22" s="1083"/>
      <c r="I22" s="1083"/>
      <c r="J22" s="1083"/>
      <c r="K22" s="1083"/>
      <c r="L22" s="1083"/>
      <c r="M22" s="1083"/>
      <c r="N22" s="1083"/>
      <c r="O22" s="1083"/>
      <c r="P22" s="1084"/>
      <c r="Q22" s="1133"/>
      <c r="R22" s="1134"/>
      <c r="S22" s="1134"/>
      <c r="T22" s="1134"/>
      <c r="U22" s="1134"/>
      <c r="V22" s="1134"/>
      <c r="W22" s="1134"/>
      <c r="X22" s="1134"/>
      <c r="Y22" s="1134"/>
      <c r="Z22" s="1134"/>
      <c r="AA22" s="1134"/>
      <c r="AB22" s="1134"/>
      <c r="AC22" s="1134"/>
      <c r="AD22" s="1134"/>
      <c r="AE22" s="1135"/>
      <c r="AF22" s="1088"/>
      <c r="AG22" s="1089"/>
      <c r="AH22" s="1089"/>
      <c r="AI22" s="1089"/>
      <c r="AJ22" s="1090"/>
      <c r="AK22" s="1129"/>
      <c r="AL22" s="1130"/>
      <c r="AM22" s="1130"/>
      <c r="AN22" s="1130"/>
      <c r="AO22" s="1130"/>
      <c r="AP22" s="1130"/>
      <c r="AQ22" s="1130"/>
      <c r="AR22" s="1130"/>
      <c r="AS22" s="1130"/>
      <c r="AT22" s="1130"/>
      <c r="AU22" s="1131"/>
      <c r="AV22" s="1131"/>
      <c r="AW22" s="1131"/>
      <c r="AX22" s="1131"/>
      <c r="AY22" s="1132"/>
      <c r="AZ22" s="1080" t="s">
        <v>395</v>
      </c>
      <c r="BA22" s="1080"/>
      <c r="BB22" s="1080"/>
      <c r="BC22" s="1080"/>
      <c r="BD22" s="1081"/>
      <c r="BE22" s="254"/>
      <c r="BF22" s="254"/>
      <c r="BG22" s="254"/>
      <c r="BH22" s="254"/>
      <c r="BI22" s="254"/>
      <c r="BJ22" s="254"/>
      <c r="BK22" s="254"/>
      <c r="BL22" s="254"/>
      <c r="BM22" s="254"/>
      <c r="BN22" s="254"/>
      <c r="BO22" s="254"/>
      <c r="BP22" s="254"/>
      <c r="BQ22" s="263">
        <v>16</v>
      </c>
      <c r="BR22" s="264"/>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5"/>
    </row>
    <row r="23" spans="1:131" s="256" customFormat="1" ht="26.25" customHeight="1" thickBot="1" x14ac:dyDescent="0.2">
      <c r="A23" s="265" t="s">
        <v>396</v>
      </c>
      <c r="B23" s="999" t="s">
        <v>397</v>
      </c>
      <c r="C23" s="1000"/>
      <c r="D23" s="1000"/>
      <c r="E23" s="1000"/>
      <c r="F23" s="1000"/>
      <c r="G23" s="1000"/>
      <c r="H23" s="1000"/>
      <c r="I23" s="1000"/>
      <c r="J23" s="1000"/>
      <c r="K23" s="1000"/>
      <c r="L23" s="1000"/>
      <c r="M23" s="1000"/>
      <c r="N23" s="1000"/>
      <c r="O23" s="1000"/>
      <c r="P23" s="1001"/>
      <c r="Q23" s="1120">
        <v>112570</v>
      </c>
      <c r="R23" s="1121"/>
      <c r="S23" s="1121"/>
      <c r="T23" s="1121"/>
      <c r="U23" s="1121"/>
      <c r="V23" s="1121">
        <v>109095</v>
      </c>
      <c r="W23" s="1121"/>
      <c r="X23" s="1121"/>
      <c r="Y23" s="1121"/>
      <c r="Z23" s="1121"/>
      <c r="AA23" s="1121">
        <v>3475</v>
      </c>
      <c r="AB23" s="1121"/>
      <c r="AC23" s="1121"/>
      <c r="AD23" s="1121"/>
      <c r="AE23" s="1122"/>
      <c r="AF23" s="1123">
        <v>3300</v>
      </c>
      <c r="AG23" s="1121"/>
      <c r="AH23" s="1121"/>
      <c r="AI23" s="1121"/>
      <c r="AJ23" s="1124"/>
      <c r="AK23" s="1125"/>
      <c r="AL23" s="1126"/>
      <c r="AM23" s="1126"/>
      <c r="AN23" s="1126"/>
      <c r="AO23" s="1126"/>
      <c r="AP23" s="1121">
        <v>100994</v>
      </c>
      <c r="AQ23" s="1121"/>
      <c r="AR23" s="1121"/>
      <c r="AS23" s="1121"/>
      <c r="AT23" s="1121"/>
      <c r="AU23" s="1127"/>
      <c r="AV23" s="1127"/>
      <c r="AW23" s="1127"/>
      <c r="AX23" s="1127"/>
      <c r="AY23" s="1128"/>
      <c r="AZ23" s="1117" t="s">
        <v>244</v>
      </c>
      <c r="BA23" s="1118"/>
      <c r="BB23" s="1118"/>
      <c r="BC23" s="1118"/>
      <c r="BD23" s="1119"/>
      <c r="BE23" s="254"/>
      <c r="BF23" s="254"/>
      <c r="BG23" s="254"/>
      <c r="BH23" s="254"/>
      <c r="BI23" s="254"/>
      <c r="BJ23" s="254"/>
      <c r="BK23" s="254"/>
      <c r="BL23" s="254"/>
      <c r="BM23" s="254"/>
      <c r="BN23" s="254"/>
      <c r="BO23" s="254"/>
      <c r="BP23" s="254"/>
      <c r="BQ23" s="263">
        <v>17</v>
      </c>
      <c r="BR23" s="264"/>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5"/>
    </row>
    <row r="24" spans="1:131" s="256" customFormat="1" ht="26.25" customHeight="1" x14ac:dyDescent="0.15">
      <c r="A24" s="1116" t="s">
        <v>398</v>
      </c>
      <c r="B24" s="1116"/>
      <c r="C24" s="1116"/>
      <c r="D24" s="1116"/>
      <c r="E24" s="1116"/>
      <c r="F24" s="1116"/>
      <c r="G24" s="1116"/>
      <c r="H24" s="1116"/>
      <c r="I24" s="1116"/>
      <c r="J24" s="1116"/>
      <c r="K24" s="1116"/>
      <c r="L24" s="1116"/>
      <c r="M24" s="1116"/>
      <c r="N24" s="1116"/>
      <c r="O24" s="1116"/>
      <c r="P24" s="1116"/>
      <c r="Q24" s="1116"/>
      <c r="R24" s="1116"/>
      <c r="S24" s="1116"/>
      <c r="T24" s="1116"/>
      <c r="U24" s="1116"/>
      <c r="V24" s="1116"/>
      <c r="W24" s="1116"/>
      <c r="X24" s="1116"/>
      <c r="Y24" s="1116"/>
      <c r="Z24" s="1116"/>
      <c r="AA24" s="1116"/>
      <c r="AB24" s="1116"/>
      <c r="AC24" s="1116"/>
      <c r="AD24" s="1116"/>
      <c r="AE24" s="1116"/>
      <c r="AF24" s="1116"/>
      <c r="AG24" s="1116"/>
      <c r="AH24" s="1116"/>
      <c r="AI24" s="1116"/>
      <c r="AJ24" s="1116"/>
      <c r="AK24" s="1116"/>
      <c r="AL24" s="1116"/>
      <c r="AM24" s="1116"/>
      <c r="AN24" s="1116"/>
      <c r="AO24" s="1116"/>
      <c r="AP24" s="1116"/>
      <c r="AQ24" s="1116"/>
      <c r="AR24" s="1116"/>
      <c r="AS24" s="1116"/>
      <c r="AT24" s="1116"/>
      <c r="AU24" s="1116"/>
      <c r="AV24" s="1116"/>
      <c r="AW24" s="1116"/>
      <c r="AX24" s="1116"/>
      <c r="AY24" s="1116"/>
      <c r="AZ24" s="253"/>
      <c r="BA24" s="253"/>
      <c r="BB24" s="253"/>
      <c r="BC24" s="253"/>
      <c r="BD24" s="253"/>
      <c r="BE24" s="254"/>
      <c r="BF24" s="254"/>
      <c r="BG24" s="254"/>
      <c r="BH24" s="254"/>
      <c r="BI24" s="254"/>
      <c r="BJ24" s="254"/>
      <c r="BK24" s="254"/>
      <c r="BL24" s="254"/>
      <c r="BM24" s="254"/>
      <c r="BN24" s="254"/>
      <c r="BO24" s="254"/>
      <c r="BP24" s="254"/>
      <c r="BQ24" s="263">
        <v>18</v>
      </c>
      <c r="BR24" s="264"/>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5"/>
    </row>
    <row r="25" spans="1:131" s="248" customFormat="1" ht="26.25" customHeight="1" thickBot="1" x14ac:dyDescent="0.2">
      <c r="A25" s="1102" t="s">
        <v>399</v>
      </c>
      <c r="B25" s="1102"/>
      <c r="C25" s="1102"/>
      <c r="D25" s="1102"/>
      <c r="E25" s="1102"/>
      <c r="F25" s="1102"/>
      <c r="G25" s="1102"/>
      <c r="H25" s="1102"/>
      <c r="I25" s="1102"/>
      <c r="J25" s="1102"/>
      <c r="K25" s="1102"/>
      <c r="L25" s="1102"/>
      <c r="M25" s="1102"/>
      <c r="N25" s="1102"/>
      <c r="O25" s="1102"/>
      <c r="P25" s="1102"/>
      <c r="Q25" s="1102"/>
      <c r="R25" s="1102"/>
      <c r="S25" s="1102"/>
      <c r="T25" s="1102"/>
      <c r="U25" s="1102"/>
      <c r="V25" s="1102"/>
      <c r="W25" s="1102"/>
      <c r="X25" s="1102"/>
      <c r="Y25" s="1102"/>
      <c r="Z25" s="1102"/>
      <c r="AA25" s="1102"/>
      <c r="AB25" s="1102"/>
      <c r="AC25" s="1102"/>
      <c r="AD25" s="1102"/>
      <c r="AE25" s="1102"/>
      <c r="AF25" s="1102"/>
      <c r="AG25" s="1102"/>
      <c r="AH25" s="1102"/>
      <c r="AI25" s="1102"/>
      <c r="AJ25" s="1102"/>
      <c r="AK25" s="1102"/>
      <c r="AL25" s="1102"/>
      <c r="AM25" s="1102"/>
      <c r="AN25" s="1102"/>
      <c r="AO25" s="1102"/>
      <c r="AP25" s="1102"/>
      <c r="AQ25" s="1102"/>
      <c r="AR25" s="1102"/>
      <c r="AS25" s="1102"/>
      <c r="AT25" s="1102"/>
      <c r="AU25" s="1102"/>
      <c r="AV25" s="1102"/>
      <c r="AW25" s="1102"/>
      <c r="AX25" s="1102"/>
      <c r="AY25" s="1102"/>
      <c r="AZ25" s="1102"/>
      <c r="BA25" s="1102"/>
      <c r="BB25" s="1102"/>
      <c r="BC25" s="1102"/>
      <c r="BD25" s="1102"/>
      <c r="BE25" s="1102"/>
      <c r="BF25" s="1102"/>
      <c r="BG25" s="1102"/>
      <c r="BH25" s="1102"/>
      <c r="BI25" s="1102"/>
      <c r="BJ25" s="253"/>
      <c r="BK25" s="253"/>
      <c r="BL25" s="253"/>
      <c r="BM25" s="253"/>
      <c r="BN25" s="253"/>
      <c r="BO25" s="266"/>
      <c r="BP25" s="266"/>
      <c r="BQ25" s="263">
        <v>19</v>
      </c>
      <c r="BR25" s="264"/>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7"/>
    </row>
    <row r="26" spans="1:131" s="248" customFormat="1" ht="26.25" customHeight="1" x14ac:dyDescent="0.15">
      <c r="A26" s="1046" t="s">
        <v>375</v>
      </c>
      <c r="B26" s="1047"/>
      <c r="C26" s="1047"/>
      <c r="D26" s="1047"/>
      <c r="E26" s="1047"/>
      <c r="F26" s="1047"/>
      <c r="G26" s="1047"/>
      <c r="H26" s="1047"/>
      <c r="I26" s="1047"/>
      <c r="J26" s="1047"/>
      <c r="K26" s="1047"/>
      <c r="L26" s="1047"/>
      <c r="M26" s="1047"/>
      <c r="N26" s="1047"/>
      <c r="O26" s="1047"/>
      <c r="P26" s="1048"/>
      <c r="Q26" s="1052" t="s">
        <v>400</v>
      </c>
      <c r="R26" s="1053"/>
      <c r="S26" s="1053"/>
      <c r="T26" s="1053"/>
      <c r="U26" s="1054"/>
      <c r="V26" s="1052" t="s">
        <v>401</v>
      </c>
      <c r="W26" s="1053"/>
      <c r="X26" s="1053"/>
      <c r="Y26" s="1053"/>
      <c r="Z26" s="1054"/>
      <c r="AA26" s="1052" t="s">
        <v>402</v>
      </c>
      <c r="AB26" s="1053"/>
      <c r="AC26" s="1053"/>
      <c r="AD26" s="1053"/>
      <c r="AE26" s="1053"/>
      <c r="AF26" s="1098" t="s">
        <v>403</v>
      </c>
      <c r="AG26" s="1059"/>
      <c r="AH26" s="1059"/>
      <c r="AI26" s="1059"/>
      <c r="AJ26" s="1099"/>
      <c r="AK26" s="1053" t="s">
        <v>404</v>
      </c>
      <c r="AL26" s="1053"/>
      <c r="AM26" s="1053"/>
      <c r="AN26" s="1053"/>
      <c r="AO26" s="1054"/>
      <c r="AP26" s="1052" t="s">
        <v>405</v>
      </c>
      <c r="AQ26" s="1053"/>
      <c r="AR26" s="1053"/>
      <c r="AS26" s="1053"/>
      <c r="AT26" s="1054"/>
      <c r="AU26" s="1052" t="s">
        <v>406</v>
      </c>
      <c r="AV26" s="1053"/>
      <c r="AW26" s="1053"/>
      <c r="AX26" s="1053"/>
      <c r="AY26" s="1054"/>
      <c r="AZ26" s="1052" t="s">
        <v>407</v>
      </c>
      <c r="BA26" s="1053"/>
      <c r="BB26" s="1053"/>
      <c r="BC26" s="1053"/>
      <c r="BD26" s="1054"/>
      <c r="BE26" s="1052" t="s">
        <v>382</v>
      </c>
      <c r="BF26" s="1053"/>
      <c r="BG26" s="1053"/>
      <c r="BH26" s="1053"/>
      <c r="BI26" s="1068"/>
      <c r="BJ26" s="253"/>
      <c r="BK26" s="253"/>
      <c r="BL26" s="253"/>
      <c r="BM26" s="253"/>
      <c r="BN26" s="253"/>
      <c r="BO26" s="266"/>
      <c r="BP26" s="266"/>
      <c r="BQ26" s="263">
        <v>20</v>
      </c>
      <c r="BR26" s="264"/>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7"/>
    </row>
    <row r="27" spans="1:131" s="248"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00"/>
      <c r="AG27" s="1062"/>
      <c r="AH27" s="1062"/>
      <c r="AI27" s="1062"/>
      <c r="AJ27" s="1101"/>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3"/>
      <c r="BK27" s="253"/>
      <c r="BL27" s="253"/>
      <c r="BM27" s="253"/>
      <c r="BN27" s="253"/>
      <c r="BO27" s="266"/>
      <c r="BP27" s="266"/>
      <c r="BQ27" s="263">
        <v>21</v>
      </c>
      <c r="BR27" s="264"/>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7"/>
    </row>
    <row r="28" spans="1:131" s="248" customFormat="1" ht="26.25" customHeight="1" thickTop="1" x14ac:dyDescent="0.15">
      <c r="A28" s="267">
        <v>1</v>
      </c>
      <c r="B28" s="1107" t="s">
        <v>408</v>
      </c>
      <c r="C28" s="1108"/>
      <c r="D28" s="1108"/>
      <c r="E28" s="1108"/>
      <c r="F28" s="1108"/>
      <c r="G28" s="1108"/>
      <c r="H28" s="1108"/>
      <c r="I28" s="1108"/>
      <c r="J28" s="1108"/>
      <c r="K28" s="1108"/>
      <c r="L28" s="1108"/>
      <c r="M28" s="1108"/>
      <c r="N28" s="1108"/>
      <c r="O28" s="1108"/>
      <c r="P28" s="1109"/>
      <c r="Q28" s="1110">
        <v>34572</v>
      </c>
      <c r="R28" s="1111"/>
      <c r="S28" s="1111"/>
      <c r="T28" s="1111"/>
      <c r="U28" s="1111"/>
      <c r="V28" s="1111">
        <v>33693</v>
      </c>
      <c r="W28" s="1111"/>
      <c r="X28" s="1111"/>
      <c r="Y28" s="1111"/>
      <c r="Z28" s="1111"/>
      <c r="AA28" s="1111">
        <v>879</v>
      </c>
      <c r="AB28" s="1111"/>
      <c r="AC28" s="1111"/>
      <c r="AD28" s="1111"/>
      <c r="AE28" s="1112"/>
      <c r="AF28" s="1113">
        <v>879</v>
      </c>
      <c r="AG28" s="1111"/>
      <c r="AH28" s="1111"/>
      <c r="AI28" s="1111"/>
      <c r="AJ28" s="1114"/>
      <c r="AK28" s="1115">
        <v>2603</v>
      </c>
      <c r="AL28" s="1103"/>
      <c r="AM28" s="1103"/>
      <c r="AN28" s="1103"/>
      <c r="AO28" s="1103"/>
      <c r="AP28" s="1103" t="s">
        <v>594</v>
      </c>
      <c r="AQ28" s="1103"/>
      <c r="AR28" s="1103"/>
      <c r="AS28" s="1103"/>
      <c r="AT28" s="1103"/>
      <c r="AU28" s="1103" t="s">
        <v>594</v>
      </c>
      <c r="AV28" s="1103"/>
      <c r="AW28" s="1103"/>
      <c r="AX28" s="1103"/>
      <c r="AY28" s="1103"/>
      <c r="AZ28" s="1104" t="s">
        <v>594</v>
      </c>
      <c r="BA28" s="1104"/>
      <c r="BB28" s="1104"/>
      <c r="BC28" s="1104"/>
      <c r="BD28" s="1104"/>
      <c r="BE28" s="1105"/>
      <c r="BF28" s="1105"/>
      <c r="BG28" s="1105"/>
      <c r="BH28" s="1105"/>
      <c r="BI28" s="1106"/>
      <c r="BJ28" s="253"/>
      <c r="BK28" s="253"/>
      <c r="BL28" s="253"/>
      <c r="BM28" s="253"/>
      <c r="BN28" s="253"/>
      <c r="BO28" s="266"/>
      <c r="BP28" s="266"/>
      <c r="BQ28" s="263">
        <v>22</v>
      </c>
      <c r="BR28" s="264"/>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7"/>
    </row>
    <row r="29" spans="1:131" s="248" customFormat="1" ht="26.25" customHeight="1" x14ac:dyDescent="0.15">
      <c r="A29" s="267">
        <v>2</v>
      </c>
      <c r="B29" s="1082" t="s">
        <v>409</v>
      </c>
      <c r="C29" s="1083"/>
      <c r="D29" s="1083"/>
      <c r="E29" s="1083"/>
      <c r="F29" s="1083"/>
      <c r="G29" s="1083"/>
      <c r="H29" s="1083"/>
      <c r="I29" s="1083"/>
      <c r="J29" s="1083"/>
      <c r="K29" s="1083"/>
      <c r="L29" s="1083"/>
      <c r="M29" s="1083"/>
      <c r="N29" s="1083"/>
      <c r="O29" s="1083"/>
      <c r="P29" s="1084"/>
      <c r="Q29" s="1094">
        <v>23499</v>
      </c>
      <c r="R29" s="1095"/>
      <c r="S29" s="1095"/>
      <c r="T29" s="1095"/>
      <c r="U29" s="1095"/>
      <c r="V29" s="1095">
        <v>22981</v>
      </c>
      <c r="W29" s="1095"/>
      <c r="X29" s="1095"/>
      <c r="Y29" s="1095"/>
      <c r="Z29" s="1095"/>
      <c r="AA29" s="1095">
        <v>518</v>
      </c>
      <c r="AB29" s="1095"/>
      <c r="AC29" s="1095"/>
      <c r="AD29" s="1095"/>
      <c r="AE29" s="1096"/>
      <c r="AF29" s="1088">
        <v>518</v>
      </c>
      <c r="AG29" s="1089"/>
      <c r="AH29" s="1089"/>
      <c r="AI29" s="1089"/>
      <c r="AJ29" s="1090"/>
      <c r="AK29" s="1035">
        <v>3843</v>
      </c>
      <c r="AL29" s="1026"/>
      <c r="AM29" s="1026"/>
      <c r="AN29" s="1026"/>
      <c r="AO29" s="1026"/>
      <c r="AP29" s="1026" t="s">
        <v>594</v>
      </c>
      <c r="AQ29" s="1026"/>
      <c r="AR29" s="1026"/>
      <c r="AS29" s="1026"/>
      <c r="AT29" s="1026"/>
      <c r="AU29" s="1026" t="s">
        <v>594</v>
      </c>
      <c r="AV29" s="1026"/>
      <c r="AW29" s="1026"/>
      <c r="AX29" s="1026"/>
      <c r="AY29" s="1026"/>
      <c r="AZ29" s="1093" t="s">
        <v>594</v>
      </c>
      <c r="BA29" s="1093"/>
      <c r="BB29" s="1093"/>
      <c r="BC29" s="1093"/>
      <c r="BD29" s="1093"/>
      <c r="BE29" s="1077"/>
      <c r="BF29" s="1077"/>
      <c r="BG29" s="1077"/>
      <c r="BH29" s="1077"/>
      <c r="BI29" s="1078"/>
      <c r="BJ29" s="253"/>
      <c r="BK29" s="253"/>
      <c r="BL29" s="253"/>
      <c r="BM29" s="253"/>
      <c r="BN29" s="253"/>
      <c r="BO29" s="266"/>
      <c r="BP29" s="266"/>
      <c r="BQ29" s="263">
        <v>23</v>
      </c>
      <c r="BR29" s="264"/>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7"/>
    </row>
    <row r="30" spans="1:131" s="248" customFormat="1" ht="26.25" customHeight="1" x14ac:dyDescent="0.15">
      <c r="A30" s="267">
        <v>3</v>
      </c>
      <c r="B30" s="1082" t="s">
        <v>410</v>
      </c>
      <c r="C30" s="1083"/>
      <c r="D30" s="1083"/>
      <c r="E30" s="1083"/>
      <c r="F30" s="1083"/>
      <c r="G30" s="1083"/>
      <c r="H30" s="1083"/>
      <c r="I30" s="1083"/>
      <c r="J30" s="1083"/>
      <c r="K30" s="1083"/>
      <c r="L30" s="1083"/>
      <c r="M30" s="1083"/>
      <c r="N30" s="1083"/>
      <c r="O30" s="1083"/>
      <c r="P30" s="1084"/>
      <c r="Q30" s="1094">
        <v>4293</v>
      </c>
      <c r="R30" s="1095"/>
      <c r="S30" s="1095"/>
      <c r="T30" s="1095"/>
      <c r="U30" s="1095"/>
      <c r="V30" s="1095">
        <v>4242</v>
      </c>
      <c r="W30" s="1095"/>
      <c r="X30" s="1095"/>
      <c r="Y30" s="1095"/>
      <c r="Z30" s="1095"/>
      <c r="AA30" s="1095">
        <v>51</v>
      </c>
      <c r="AB30" s="1095"/>
      <c r="AC30" s="1095"/>
      <c r="AD30" s="1095"/>
      <c r="AE30" s="1096"/>
      <c r="AF30" s="1088">
        <v>51</v>
      </c>
      <c r="AG30" s="1089"/>
      <c r="AH30" s="1089"/>
      <c r="AI30" s="1089"/>
      <c r="AJ30" s="1090"/>
      <c r="AK30" s="1035">
        <v>701</v>
      </c>
      <c r="AL30" s="1026"/>
      <c r="AM30" s="1026"/>
      <c r="AN30" s="1026"/>
      <c r="AO30" s="1026"/>
      <c r="AP30" s="1026" t="s">
        <v>594</v>
      </c>
      <c r="AQ30" s="1026"/>
      <c r="AR30" s="1026"/>
      <c r="AS30" s="1026"/>
      <c r="AT30" s="1026"/>
      <c r="AU30" s="1026" t="s">
        <v>594</v>
      </c>
      <c r="AV30" s="1026"/>
      <c r="AW30" s="1026"/>
      <c r="AX30" s="1026"/>
      <c r="AY30" s="1026"/>
      <c r="AZ30" s="1093" t="s">
        <v>594</v>
      </c>
      <c r="BA30" s="1093"/>
      <c r="BB30" s="1093"/>
      <c r="BC30" s="1093"/>
      <c r="BD30" s="1093"/>
      <c r="BE30" s="1077"/>
      <c r="BF30" s="1077"/>
      <c r="BG30" s="1077"/>
      <c r="BH30" s="1077"/>
      <c r="BI30" s="1078"/>
      <c r="BJ30" s="253"/>
      <c r="BK30" s="253"/>
      <c r="BL30" s="253"/>
      <c r="BM30" s="253"/>
      <c r="BN30" s="253"/>
      <c r="BO30" s="266"/>
      <c r="BP30" s="266"/>
      <c r="BQ30" s="263">
        <v>24</v>
      </c>
      <c r="BR30" s="264"/>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7"/>
    </row>
    <row r="31" spans="1:131" s="248" customFormat="1" ht="26.25" customHeight="1" x14ac:dyDescent="0.15">
      <c r="A31" s="267">
        <v>4</v>
      </c>
      <c r="B31" s="1082" t="s">
        <v>411</v>
      </c>
      <c r="C31" s="1083"/>
      <c r="D31" s="1083"/>
      <c r="E31" s="1083"/>
      <c r="F31" s="1083"/>
      <c r="G31" s="1083"/>
      <c r="H31" s="1083"/>
      <c r="I31" s="1083"/>
      <c r="J31" s="1083"/>
      <c r="K31" s="1083"/>
      <c r="L31" s="1083"/>
      <c r="M31" s="1083"/>
      <c r="N31" s="1083"/>
      <c r="O31" s="1083"/>
      <c r="P31" s="1084"/>
      <c r="Q31" s="1094">
        <v>144</v>
      </c>
      <c r="R31" s="1095"/>
      <c r="S31" s="1095"/>
      <c r="T31" s="1095"/>
      <c r="U31" s="1095"/>
      <c r="V31" s="1095">
        <v>126</v>
      </c>
      <c r="W31" s="1095"/>
      <c r="X31" s="1095"/>
      <c r="Y31" s="1095"/>
      <c r="Z31" s="1095"/>
      <c r="AA31" s="1095">
        <v>18</v>
      </c>
      <c r="AB31" s="1095"/>
      <c r="AC31" s="1095"/>
      <c r="AD31" s="1095"/>
      <c r="AE31" s="1096"/>
      <c r="AF31" s="1088">
        <v>18</v>
      </c>
      <c r="AG31" s="1089"/>
      <c r="AH31" s="1089"/>
      <c r="AI31" s="1089"/>
      <c r="AJ31" s="1090"/>
      <c r="AK31" s="1035"/>
      <c r="AL31" s="1026"/>
      <c r="AM31" s="1026"/>
      <c r="AN31" s="1026"/>
      <c r="AO31" s="1026"/>
      <c r="AP31" s="1026" t="s">
        <v>594</v>
      </c>
      <c r="AQ31" s="1026"/>
      <c r="AR31" s="1026"/>
      <c r="AS31" s="1026"/>
      <c r="AT31" s="1026"/>
      <c r="AU31" s="1026" t="s">
        <v>594</v>
      </c>
      <c r="AV31" s="1026"/>
      <c r="AW31" s="1026"/>
      <c r="AX31" s="1026"/>
      <c r="AY31" s="1026"/>
      <c r="AZ31" s="1093" t="s">
        <v>594</v>
      </c>
      <c r="BA31" s="1093"/>
      <c r="BB31" s="1093"/>
      <c r="BC31" s="1093"/>
      <c r="BD31" s="1093"/>
      <c r="BE31" s="1077"/>
      <c r="BF31" s="1077"/>
      <c r="BG31" s="1077"/>
      <c r="BH31" s="1077"/>
      <c r="BI31" s="1078"/>
      <c r="BJ31" s="253"/>
      <c r="BK31" s="253"/>
      <c r="BL31" s="253"/>
      <c r="BM31" s="253"/>
      <c r="BN31" s="253"/>
      <c r="BO31" s="266"/>
      <c r="BP31" s="266"/>
      <c r="BQ31" s="263">
        <v>25</v>
      </c>
      <c r="BR31" s="264"/>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7"/>
    </row>
    <row r="32" spans="1:131" s="248" customFormat="1" ht="26.25" customHeight="1" x14ac:dyDescent="0.15">
      <c r="A32" s="267">
        <v>5</v>
      </c>
      <c r="B32" s="1082" t="s">
        <v>412</v>
      </c>
      <c r="C32" s="1083"/>
      <c r="D32" s="1083"/>
      <c r="E32" s="1083"/>
      <c r="F32" s="1083"/>
      <c r="G32" s="1083"/>
      <c r="H32" s="1083"/>
      <c r="I32" s="1083"/>
      <c r="J32" s="1083"/>
      <c r="K32" s="1083"/>
      <c r="L32" s="1083"/>
      <c r="M32" s="1083"/>
      <c r="N32" s="1083"/>
      <c r="O32" s="1083"/>
      <c r="P32" s="1084"/>
      <c r="Q32" s="1094">
        <v>6399</v>
      </c>
      <c r="R32" s="1095"/>
      <c r="S32" s="1095"/>
      <c r="T32" s="1095"/>
      <c r="U32" s="1095"/>
      <c r="V32" s="1095">
        <v>6021</v>
      </c>
      <c r="W32" s="1095"/>
      <c r="X32" s="1095"/>
      <c r="Y32" s="1095"/>
      <c r="Z32" s="1095"/>
      <c r="AA32" s="1095">
        <v>378</v>
      </c>
      <c r="AB32" s="1095"/>
      <c r="AC32" s="1095"/>
      <c r="AD32" s="1095"/>
      <c r="AE32" s="1096"/>
      <c r="AF32" s="1088">
        <v>5381</v>
      </c>
      <c r="AG32" s="1089"/>
      <c r="AH32" s="1089"/>
      <c r="AI32" s="1089"/>
      <c r="AJ32" s="1090"/>
      <c r="AK32" s="1035">
        <v>361</v>
      </c>
      <c r="AL32" s="1026"/>
      <c r="AM32" s="1026"/>
      <c r="AN32" s="1026"/>
      <c r="AO32" s="1026"/>
      <c r="AP32" s="1026">
        <v>7157</v>
      </c>
      <c r="AQ32" s="1026"/>
      <c r="AR32" s="1026"/>
      <c r="AS32" s="1026"/>
      <c r="AT32" s="1026"/>
      <c r="AU32" s="1026">
        <v>0</v>
      </c>
      <c r="AV32" s="1026"/>
      <c r="AW32" s="1026"/>
      <c r="AX32" s="1026"/>
      <c r="AY32" s="1026"/>
      <c r="AZ32" s="1093" t="s">
        <v>594</v>
      </c>
      <c r="BA32" s="1093"/>
      <c r="BB32" s="1093"/>
      <c r="BC32" s="1093"/>
      <c r="BD32" s="1093"/>
      <c r="BE32" s="1077" t="s">
        <v>413</v>
      </c>
      <c r="BF32" s="1077"/>
      <c r="BG32" s="1077"/>
      <c r="BH32" s="1077"/>
      <c r="BI32" s="1078"/>
      <c r="BJ32" s="253"/>
      <c r="BK32" s="253"/>
      <c r="BL32" s="253"/>
      <c r="BM32" s="253"/>
      <c r="BN32" s="253"/>
      <c r="BO32" s="266"/>
      <c r="BP32" s="266"/>
      <c r="BQ32" s="263">
        <v>26</v>
      </c>
      <c r="BR32" s="264"/>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7"/>
    </row>
    <row r="33" spans="1:131" s="248" customFormat="1" ht="26.25" customHeight="1" x14ac:dyDescent="0.15">
      <c r="A33" s="267">
        <v>6</v>
      </c>
      <c r="B33" s="1082" t="s">
        <v>414</v>
      </c>
      <c r="C33" s="1083"/>
      <c r="D33" s="1083"/>
      <c r="E33" s="1083"/>
      <c r="F33" s="1083"/>
      <c r="G33" s="1083"/>
      <c r="H33" s="1083"/>
      <c r="I33" s="1083"/>
      <c r="J33" s="1083"/>
      <c r="K33" s="1083"/>
      <c r="L33" s="1083"/>
      <c r="M33" s="1083"/>
      <c r="N33" s="1083"/>
      <c r="O33" s="1083"/>
      <c r="P33" s="1084"/>
      <c r="Q33" s="1094">
        <v>6025</v>
      </c>
      <c r="R33" s="1095"/>
      <c r="S33" s="1095"/>
      <c r="T33" s="1095"/>
      <c r="U33" s="1095"/>
      <c r="V33" s="1097">
        <v>6010</v>
      </c>
      <c r="W33" s="1095"/>
      <c r="X33" s="1095"/>
      <c r="Y33" s="1095"/>
      <c r="Z33" s="1095"/>
      <c r="AA33" s="1095">
        <v>15</v>
      </c>
      <c r="AB33" s="1095"/>
      <c r="AC33" s="1095"/>
      <c r="AD33" s="1095"/>
      <c r="AE33" s="1096"/>
      <c r="AF33" s="1088">
        <v>5028</v>
      </c>
      <c r="AG33" s="1089"/>
      <c r="AH33" s="1089"/>
      <c r="AI33" s="1089"/>
      <c r="AJ33" s="1090"/>
      <c r="AK33" s="1035">
        <v>2173</v>
      </c>
      <c r="AL33" s="1026"/>
      <c r="AM33" s="1026"/>
      <c r="AN33" s="1026"/>
      <c r="AO33" s="1026"/>
      <c r="AP33" s="1026">
        <v>16117</v>
      </c>
      <c r="AQ33" s="1026"/>
      <c r="AR33" s="1026"/>
      <c r="AS33" s="1026"/>
      <c r="AT33" s="1026"/>
      <c r="AU33" s="1026">
        <v>11104</v>
      </c>
      <c r="AV33" s="1026"/>
      <c r="AW33" s="1026"/>
      <c r="AX33" s="1026"/>
      <c r="AY33" s="1026"/>
      <c r="AZ33" s="1093" t="s">
        <v>594</v>
      </c>
      <c r="BA33" s="1093"/>
      <c r="BB33" s="1093"/>
      <c r="BC33" s="1093"/>
      <c r="BD33" s="1093"/>
      <c r="BE33" s="1077" t="s">
        <v>413</v>
      </c>
      <c r="BF33" s="1077"/>
      <c r="BG33" s="1077"/>
      <c r="BH33" s="1077"/>
      <c r="BI33" s="1078"/>
      <c r="BJ33" s="253"/>
      <c r="BK33" s="253"/>
      <c r="BL33" s="253"/>
      <c r="BM33" s="253"/>
      <c r="BN33" s="253"/>
      <c r="BO33" s="266"/>
      <c r="BP33" s="266"/>
      <c r="BQ33" s="263">
        <v>27</v>
      </c>
      <c r="BR33" s="264"/>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7"/>
    </row>
    <row r="34" spans="1:131" s="248" customFormat="1" ht="26.25" customHeight="1" x14ac:dyDescent="0.15">
      <c r="A34" s="267">
        <v>7</v>
      </c>
      <c r="B34" s="1082" t="s">
        <v>415</v>
      </c>
      <c r="C34" s="1083"/>
      <c r="D34" s="1083"/>
      <c r="E34" s="1083"/>
      <c r="F34" s="1083"/>
      <c r="G34" s="1083"/>
      <c r="H34" s="1083"/>
      <c r="I34" s="1083"/>
      <c r="J34" s="1083"/>
      <c r="K34" s="1083"/>
      <c r="L34" s="1083"/>
      <c r="M34" s="1083"/>
      <c r="N34" s="1083"/>
      <c r="O34" s="1083"/>
      <c r="P34" s="1084"/>
      <c r="Q34" s="1094">
        <v>158</v>
      </c>
      <c r="R34" s="1095"/>
      <c r="S34" s="1095"/>
      <c r="T34" s="1095"/>
      <c r="U34" s="1095"/>
      <c r="V34" s="1095">
        <v>141</v>
      </c>
      <c r="W34" s="1095"/>
      <c r="X34" s="1095"/>
      <c r="Y34" s="1095"/>
      <c r="Z34" s="1095"/>
      <c r="AA34" s="1095">
        <v>17</v>
      </c>
      <c r="AB34" s="1095"/>
      <c r="AC34" s="1095"/>
      <c r="AD34" s="1095"/>
      <c r="AE34" s="1096"/>
      <c r="AF34" s="1088">
        <v>17</v>
      </c>
      <c r="AG34" s="1089"/>
      <c r="AH34" s="1089"/>
      <c r="AI34" s="1089"/>
      <c r="AJ34" s="1090"/>
      <c r="AK34" s="1035"/>
      <c r="AL34" s="1026"/>
      <c r="AM34" s="1026"/>
      <c r="AN34" s="1026"/>
      <c r="AO34" s="1026"/>
      <c r="AP34" s="1026">
        <v>938</v>
      </c>
      <c r="AQ34" s="1026"/>
      <c r="AR34" s="1026"/>
      <c r="AS34" s="1026"/>
      <c r="AT34" s="1026"/>
      <c r="AU34" s="1026">
        <v>937</v>
      </c>
      <c r="AV34" s="1026"/>
      <c r="AW34" s="1026"/>
      <c r="AX34" s="1026"/>
      <c r="AY34" s="1026"/>
      <c r="AZ34" s="1093" t="s">
        <v>594</v>
      </c>
      <c r="BA34" s="1093"/>
      <c r="BB34" s="1093"/>
      <c r="BC34" s="1093"/>
      <c r="BD34" s="1093"/>
      <c r="BE34" s="1077" t="s">
        <v>416</v>
      </c>
      <c r="BF34" s="1077"/>
      <c r="BG34" s="1077"/>
      <c r="BH34" s="1077"/>
      <c r="BI34" s="1078"/>
      <c r="BJ34" s="253"/>
      <c r="BK34" s="253"/>
      <c r="BL34" s="253"/>
      <c r="BM34" s="253"/>
      <c r="BN34" s="253"/>
      <c r="BO34" s="266"/>
      <c r="BP34" s="266"/>
      <c r="BQ34" s="263">
        <v>28</v>
      </c>
      <c r="BR34" s="264"/>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7"/>
    </row>
    <row r="35" spans="1:131" s="248" customFormat="1" ht="26.25" customHeight="1" x14ac:dyDescent="0.15">
      <c r="A35" s="267">
        <v>8</v>
      </c>
      <c r="B35" s="1082"/>
      <c r="C35" s="1083"/>
      <c r="D35" s="1083"/>
      <c r="E35" s="1083"/>
      <c r="F35" s="1083"/>
      <c r="G35" s="1083"/>
      <c r="H35" s="1083"/>
      <c r="I35" s="1083"/>
      <c r="J35" s="1083"/>
      <c r="K35" s="1083"/>
      <c r="L35" s="1083"/>
      <c r="M35" s="1083"/>
      <c r="N35" s="1083"/>
      <c r="O35" s="1083"/>
      <c r="P35" s="1084"/>
      <c r="Q35" s="1094"/>
      <c r="R35" s="1095"/>
      <c r="S35" s="1095"/>
      <c r="T35" s="1095"/>
      <c r="U35" s="1095"/>
      <c r="V35" s="1095"/>
      <c r="W35" s="1095"/>
      <c r="X35" s="1095"/>
      <c r="Y35" s="1095"/>
      <c r="Z35" s="1095"/>
      <c r="AA35" s="1095"/>
      <c r="AB35" s="1095"/>
      <c r="AC35" s="1095"/>
      <c r="AD35" s="1095"/>
      <c r="AE35" s="1096"/>
      <c r="AF35" s="1088"/>
      <c r="AG35" s="1089"/>
      <c r="AH35" s="1089"/>
      <c r="AI35" s="1089"/>
      <c r="AJ35" s="1090"/>
      <c r="AK35" s="1035"/>
      <c r="AL35" s="1026"/>
      <c r="AM35" s="1026"/>
      <c r="AN35" s="1026"/>
      <c r="AO35" s="1026"/>
      <c r="AP35" s="1026"/>
      <c r="AQ35" s="1026"/>
      <c r="AR35" s="1026"/>
      <c r="AS35" s="1026"/>
      <c r="AT35" s="1026"/>
      <c r="AU35" s="1026"/>
      <c r="AV35" s="1026"/>
      <c r="AW35" s="1026"/>
      <c r="AX35" s="1026"/>
      <c r="AY35" s="1026"/>
      <c r="AZ35" s="1093"/>
      <c r="BA35" s="1093"/>
      <c r="BB35" s="1093"/>
      <c r="BC35" s="1093"/>
      <c r="BD35" s="1093"/>
      <c r="BE35" s="1077"/>
      <c r="BF35" s="1077"/>
      <c r="BG35" s="1077"/>
      <c r="BH35" s="1077"/>
      <c r="BI35" s="1078"/>
      <c r="BJ35" s="253"/>
      <c r="BK35" s="253"/>
      <c r="BL35" s="253"/>
      <c r="BM35" s="253"/>
      <c r="BN35" s="253"/>
      <c r="BO35" s="266"/>
      <c r="BP35" s="266"/>
      <c r="BQ35" s="263">
        <v>29</v>
      </c>
      <c r="BR35" s="264"/>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7"/>
    </row>
    <row r="36" spans="1:131" s="248" customFormat="1" ht="26.25" customHeight="1" x14ac:dyDescent="0.15">
      <c r="A36" s="267">
        <v>9</v>
      </c>
      <c r="B36" s="1082"/>
      <c r="C36" s="1083"/>
      <c r="D36" s="1083"/>
      <c r="E36" s="1083"/>
      <c r="F36" s="1083"/>
      <c r="G36" s="1083"/>
      <c r="H36" s="1083"/>
      <c r="I36" s="1083"/>
      <c r="J36" s="1083"/>
      <c r="K36" s="1083"/>
      <c r="L36" s="1083"/>
      <c r="M36" s="1083"/>
      <c r="N36" s="1083"/>
      <c r="O36" s="1083"/>
      <c r="P36" s="1084"/>
      <c r="Q36" s="1094"/>
      <c r="R36" s="1095"/>
      <c r="S36" s="1095"/>
      <c r="T36" s="1095"/>
      <c r="U36" s="1095"/>
      <c r="V36" s="1095"/>
      <c r="W36" s="1095"/>
      <c r="X36" s="1095"/>
      <c r="Y36" s="1095"/>
      <c r="Z36" s="1095"/>
      <c r="AA36" s="1095"/>
      <c r="AB36" s="1095"/>
      <c r="AC36" s="1095"/>
      <c r="AD36" s="1095"/>
      <c r="AE36" s="1096"/>
      <c r="AF36" s="1088"/>
      <c r="AG36" s="1089"/>
      <c r="AH36" s="1089"/>
      <c r="AI36" s="1089"/>
      <c r="AJ36" s="1090"/>
      <c r="AK36" s="1035"/>
      <c r="AL36" s="1026"/>
      <c r="AM36" s="1026"/>
      <c r="AN36" s="1026"/>
      <c r="AO36" s="1026"/>
      <c r="AP36" s="1026"/>
      <c r="AQ36" s="1026"/>
      <c r="AR36" s="1026"/>
      <c r="AS36" s="1026"/>
      <c r="AT36" s="1026"/>
      <c r="AU36" s="1026"/>
      <c r="AV36" s="1026"/>
      <c r="AW36" s="1026"/>
      <c r="AX36" s="1026"/>
      <c r="AY36" s="1026"/>
      <c r="AZ36" s="1093"/>
      <c r="BA36" s="1093"/>
      <c r="BB36" s="1093"/>
      <c r="BC36" s="1093"/>
      <c r="BD36" s="1093"/>
      <c r="BE36" s="1077"/>
      <c r="BF36" s="1077"/>
      <c r="BG36" s="1077"/>
      <c r="BH36" s="1077"/>
      <c r="BI36" s="1078"/>
      <c r="BJ36" s="253"/>
      <c r="BK36" s="253"/>
      <c r="BL36" s="253"/>
      <c r="BM36" s="253"/>
      <c r="BN36" s="253"/>
      <c r="BO36" s="266"/>
      <c r="BP36" s="266"/>
      <c r="BQ36" s="263">
        <v>30</v>
      </c>
      <c r="BR36" s="264"/>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7"/>
    </row>
    <row r="37" spans="1:131" s="248" customFormat="1" ht="26.25" customHeight="1" x14ac:dyDescent="0.15">
      <c r="A37" s="267">
        <v>10</v>
      </c>
      <c r="B37" s="1082"/>
      <c r="C37" s="1083"/>
      <c r="D37" s="1083"/>
      <c r="E37" s="1083"/>
      <c r="F37" s="1083"/>
      <c r="G37" s="1083"/>
      <c r="H37" s="1083"/>
      <c r="I37" s="1083"/>
      <c r="J37" s="1083"/>
      <c r="K37" s="1083"/>
      <c r="L37" s="1083"/>
      <c r="M37" s="1083"/>
      <c r="N37" s="1083"/>
      <c r="O37" s="1083"/>
      <c r="P37" s="1084"/>
      <c r="Q37" s="1094"/>
      <c r="R37" s="1095"/>
      <c r="S37" s="1095"/>
      <c r="T37" s="1095"/>
      <c r="U37" s="1095"/>
      <c r="V37" s="1095"/>
      <c r="W37" s="1095"/>
      <c r="X37" s="1095"/>
      <c r="Y37" s="1095"/>
      <c r="Z37" s="1095"/>
      <c r="AA37" s="1095"/>
      <c r="AB37" s="1095"/>
      <c r="AC37" s="1095"/>
      <c r="AD37" s="1095"/>
      <c r="AE37" s="1096"/>
      <c r="AF37" s="1088"/>
      <c r="AG37" s="1089"/>
      <c r="AH37" s="1089"/>
      <c r="AI37" s="1089"/>
      <c r="AJ37" s="1090"/>
      <c r="AK37" s="1035"/>
      <c r="AL37" s="1026"/>
      <c r="AM37" s="1026"/>
      <c r="AN37" s="1026"/>
      <c r="AO37" s="1026"/>
      <c r="AP37" s="1026"/>
      <c r="AQ37" s="1026"/>
      <c r="AR37" s="1026"/>
      <c r="AS37" s="1026"/>
      <c r="AT37" s="1026"/>
      <c r="AU37" s="1026"/>
      <c r="AV37" s="1026"/>
      <c r="AW37" s="1026"/>
      <c r="AX37" s="1026"/>
      <c r="AY37" s="1026"/>
      <c r="AZ37" s="1093"/>
      <c r="BA37" s="1093"/>
      <c r="BB37" s="1093"/>
      <c r="BC37" s="1093"/>
      <c r="BD37" s="1093"/>
      <c r="BE37" s="1077"/>
      <c r="BF37" s="1077"/>
      <c r="BG37" s="1077"/>
      <c r="BH37" s="1077"/>
      <c r="BI37" s="1078"/>
      <c r="BJ37" s="253"/>
      <c r="BK37" s="253"/>
      <c r="BL37" s="253"/>
      <c r="BM37" s="253"/>
      <c r="BN37" s="253"/>
      <c r="BO37" s="266"/>
      <c r="BP37" s="266"/>
      <c r="BQ37" s="263">
        <v>31</v>
      </c>
      <c r="BR37" s="264"/>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7"/>
    </row>
    <row r="38" spans="1:131" s="248" customFormat="1" ht="26.25" customHeight="1" x14ac:dyDescent="0.15">
      <c r="A38" s="267">
        <v>11</v>
      </c>
      <c r="B38" s="1082"/>
      <c r="C38" s="1083"/>
      <c r="D38" s="1083"/>
      <c r="E38" s="1083"/>
      <c r="F38" s="1083"/>
      <c r="G38" s="1083"/>
      <c r="H38" s="1083"/>
      <c r="I38" s="1083"/>
      <c r="J38" s="1083"/>
      <c r="K38" s="1083"/>
      <c r="L38" s="1083"/>
      <c r="M38" s="1083"/>
      <c r="N38" s="1083"/>
      <c r="O38" s="1083"/>
      <c r="P38" s="1084"/>
      <c r="Q38" s="1094"/>
      <c r="R38" s="1095"/>
      <c r="S38" s="1095"/>
      <c r="T38" s="1095"/>
      <c r="U38" s="1095"/>
      <c r="V38" s="1095"/>
      <c r="W38" s="1095"/>
      <c r="X38" s="1095"/>
      <c r="Y38" s="1095"/>
      <c r="Z38" s="1095"/>
      <c r="AA38" s="1095"/>
      <c r="AB38" s="1095"/>
      <c r="AC38" s="1095"/>
      <c r="AD38" s="1095"/>
      <c r="AE38" s="1096"/>
      <c r="AF38" s="1088"/>
      <c r="AG38" s="1089"/>
      <c r="AH38" s="1089"/>
      <c r="AI38" s="1089"/>
      <c r="AJ38" s="1090"/>
      <c r="AK38" s="1035"/>
      <c r="AL38" s="1026"/>
      <c r="AM38" s="1026"/>
      <c r="AN38" s="1026"/>
      <c r="AO38" s="1026"/>
      <c r="AP38" s="1026"/>
      <c r="AQ38" s="1026"/>
      <c r="AR38" s="1026"/>
      <c r="AS38" s="1026"/>
      <c r="AT38" s="1026"/>
      <c r="AU38" s="1026"/>
      <c r="AV38" s="1026"/>
      <c r="AW38" s="1026"/>
      <c r="AX38" s="1026"/>
      <c r="AY38" s="1026"/>
      <c r="AZ38" s="1093"/>
      <c r="BA38" s="1093"/>
      <c r="BB38" s="1093"/>
      <c r="BC38" s="1093"/>
      <c r="BD38" s="1093"/>
      <c r="BE38" s="1077"/>
      <c r="BF38" s="1077"/>
      <c r="BG38" s="1077"/>
      <c r="BH38" s="1077"/>
      <c r="BI38" s="1078"/>
      <c r="BJ38" s="253"/>
      <c r="BK38" s="253"/>
      <c r="BL38" s="253"/>
      <c r="BM38" s="253"/>
      <c r="BN38" s="253"/>
      <c r="BO38" s="266"/>
      <c r="BP38" s="266"/>
      <c r="BQ38" s="263">
        <v>32</v>
      </c>
      <c r="BR38" s="264"/>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7"/>
    </row>
    <row r="39" spans="1:131" s="248" customFormat="1" ht="26.25" customHeight="1" x14ac:dyDescent="0.15">
      <c r="A39" s="267">
        <v>12</v>
      </c>
      <c r="B39" s="1082"/>
      <c r="C39" s="1083"/>
      <c r="D39" s="1083"/>
      <c r="E39" s="1083"/>
      <c r="F39" s="1083"/>
      <c r="G39" s="1083"/>
      <c r="H39" s="1083"/>
      <c r="I39" s="1083"/>
      <c r="J39" s="1083"/>
      <c r="K39" s="1083"/>
      <c r="L39" s="1083"/>
      <c r="M39" s="1083"/>
      <c r="N39" s="1083"/>
      <c r="O39" s="1083"/>
      <c r="P39" s="1084"/>
      <c r="Q39" s="1094"/>
      <c r="R39" s="1095"/>
      <c r="S39" s="1095"/>
      <c r="T39" s="1095"/>
      <c r="U39" s="1095"/>
      <c r="V39" s="1095"/>
      <c r="W39" s="1095"/>
      <c r="X39" s="1095"/>
      <c r="Y39" s="1095"/>
      <c r="Z39" s="1095"/>
      <c r="AA39" s="1095"/>
      <c r="AB39" s="1095"/>
      <c r="AC39" s="1095"/>
      <c r="AD39" s="1095"/>
      <c r="AE39" s="1096"/>
      <c r="AF39" s="1088"/>
      <c r="AG39" s="1089"/>
      <c r="AH39" s="1089"/>
      <c r="AI39" s="1089"/>
      <c r="AJ39" s="1090"/>
      <c r="AK39" s="1035"/>
      <c r="AL39" s="1026"/>
      <c r="AM39" s="1026"/>
      <c r="AN39" s="1026"/>
      <c r="AO39" s="1026"/>
      <c r="AP39" s="1026"/>
      <c r="AQ39" s="1026"/>
      <c r="AR39" s="1026"/>
      <c r="AS39" s="1026"/>
      <c r="AT39" s="1026"/>
      <c r="AU39" s="1026"/>
      <c r="AV39" s="1026"/>
      <c r="AW39" s="1026"/>
      <c r="AX39" s="1026"/>
      <c r="AY39" s="1026"/>
      <c r="AZ39" s="1093"/>
      <c r="BA39" s="1093"/>
      <c r="BB39" s="1093"/>
      <c r="BC39" s="1093"/>
      <c r="BD39" s="1093"/>
      <c r="BE39" s="1077"/>
      <c r="BF39" s="1077"/>
      <c r="BG39" s="1077"/>
      <c r="BH39" s="1077"/>
      <c r="BI39" s="1078"/>
      <c r="BJ39" s="253"/>
      <c r="BK39" s="253"/>
      <c r="BL39" s="253"/>
      <c r="BM39" s="253"/>
      <c r="BN39" s="253"/>
      <c r="BO39" s="266"/>
      <c r="BP39" s="266"/>
      <c r="BQ39" s="263">
        <v>33</v>
      </c>
      <c r="BR39" s="264"/>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7"/>
    </row>
    <row r="40" spans="1:131" s="248" customFormat="1" ht="26.25" customHeight="1" x14ac:dyDescent="0.15">
      <c r="A40" s="262">
        <v>13</v>
      </c>
      <c r="B40" s="1082"/>
      <c r="C40" s="1083"/>
      <c r="D40" s="1083"/>
      <c r="E40" s="1083"/>
      <c r="F40" s="1083"/>
      <c r="G40" s="1083"/>
      <c r="H40" s="1083"/>
      <c r="I40" s="1083"/>
      <c r="J40" s="1083"/>
      <c r="K40" s="1083"/>
      <c r="L40" s="1083"/>
      <c r="M40" s="1083"/>
      <c r="N40" s="1083"/>
      <c r="O40" s="1083"/>
      <c r="P40" s="1084"/>
      <c r="Q40" s="1094"/>
      <c r="R40" s="1095"/>
      <c r="S40" s="1095"/>
      <c r="T40" s="1095"/>
      <c r="U40" s="1095"/>
      <c r="V40" s="1095"/>
      <c r="W40" s="1095"/>
      <c r="X40" s="1095"/>
      <c r="Y40" s="1095"/>
      <c r="Z40" s="1095"/>
      <c r="AA40" s="1095"/>
      <c r="AB40" s="1095"/>
      <c r="AC40" s="1095"/>
      <c r="AD40" s="1095"/>
      <c r="AE40" s="1096"/>
      <c r="AF40" s="1088"/>
      <c r="AG40" s="1089"/>
      <c r="AH40" s="1089"/>
      <c r="AI40" s="1089"/>
      <c r="AJ40" s="1090"/>
      <c r="AK40" s="1035"/>
      <c r="AL40" s="1026"/>
      <c r="AM40" s="1026"/>
      <c r="AN40" s="1026"/>
      <c r="AO40" s="1026"/>
      <c r="AP40" s="1026"/>
      <c r="AQ40" s="1026"/>
      <c r="AR40" s="1026"/>
      <c r="AS40" s="1026"/>
      <c r="AT40" s="1026"/>
      <c r="AU40" s="1026"/>
      <c r="AV40" s="1026"/>
      <c r="AW40" s="1026"/>
      <c r="AX40" s="1026"/>
      <c r="AY40" s="1026"/>
      <c r="AZ40" s="1093"/>
      <c r="BA40" s="1093"/>
      <c r="BB40" s="1093"/>
      <c r="BC40" s="1093"/>
      <c r="BD40" s="1093"/>
      <c r="BE40" s="1077"/>
      <c r="BF40" s="1077"/>
      <c r="BG40" s="1077"/>
      <c r="BH40" s="1077"/>
      <c r="BI40" s="1078"/>
      <c r="BJ40" s="253"/>
      <c r="BK40" s="253"/>
      <c r="BL40" s="253"/>
      <c r="BM40" s="253"/>
      <c r="BN40" s="253"/>
      <c r="BO40" s="266"/>
      <c r="BP40" s="266"/>
      <c r="BQ40" s="263">
        <v>34</v>
      </c>
      <c r="BR40" s="264"/>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7"/>
    </row>
    <row r="41" spans="1:131" s="248" customFormat="1" ht="26.25" customHeight="1" x14ac:dyDescent="0.15">
      <c r="A41" s="262">
        <v>14</v>
      </c>
      <c r="B41" s="1082"/>
      <c r="C41" s="1083"/>
      <c r="D41" s="1083"/>
      <c r="E41" s="1083"/>
      <c r="F41" s="1083"/>
      <c r="G41" s="1083"/>
      <c r="H41" s="1083"/>
      <c r="I41" s="1083"/>
      <c r="J41" s="1083"/>
      <c r="K41" s="1083"/>
      <c r="L41" s="1083"/>
      <c r="M41" s="1083"/>
      <c r="N41" s="1083"/>
      <c r="O41" s="1083"/>
      <c r="P41" s="1084"/>
      <c r="Q41" s="1094"/>
      <c r="R41" s="1095"/>
      <c r="S41" s="1095"/>
      <c r="T41" s="1095"/>
      <c r="U41" s="1095"/>
      <c r="V41" s="1095"/>
      <c r="W41" s="1095"/>
      <c r="X41" s="1095"/>
      <c r="Y41" s="1095"/>
      <c r="Z41" s="1095"/>
      <c r="AA41" s="1095"/>
      <c r="AB41" s="1095"/>
      <c r="AC41" s="1095"/>
      <c r="AD41" s="1095"/>
      <c r="AE41" s="1096"/>
      <c r="AF41" s="1088"/>
      <c r="AG41" s="1089"/>
      <c r="AH41" s="1089"/>
      <c r="AI41" s="1089"/>
      <c r="AJ41" s="1090"/>
      <c r="AK41" s="1035"/>
      <c r="AL41" s="1026"/>
      <c r="AM41" s="1026"/>
      <c r="AN41" s="1026"/>
      <c r="AO41" s="1026"/>
      <c r="AP41" s="1026"/>
      <c r="AQ41" s="1026"/>
      <c r="AR41" s="1026"/>
      <c r="AS41" s="1026"/>
      <c r="AT41" s="1026"/>
      <c r="AU41" s="1026"/>
      <c r="AV41" s="1026"/>
      <c r="AW41" s="1026"/>
      <c r="AX41" s="1026"/>
      <c r="AY41" s="1026"/>
      <c r="AZ41" s="1093"/>
      <c r="BA41" s="1093"/>
      <c r="BB41" s="1093"/>
      <c r="BC41" s="1093"/>
      <c r="BD41" s="1093"/>
      <c r="BE41" s="1077"/>
      <c r="BF41" s="1077"/>
      <c r="BG41" s="1077"/>
      <c r="BH41" s="1077"/>
      <c r="BI41" s="1078"/>
      <c r="BJ41" s="253"/>
      <c r="BK41" s="253"/>
      <c r="BL41" s="253"/>
      <c r="BM41" s="253"/>
      <c r="BN41" s="253"/>
      <c r="BO41" s="266"/>
      <c r="BP41" s="266"/>
      <c r="BQ41" s="263">
        <v>35</v>
      </c>
      <c r="BR41" s="264"/>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7"/>
    </row>
    <row r="42" spans="1:131" s="248" customFormat="1" ht="26.25" customHeight="1" x14ac:dyDescent="0.15">
      <c r="A42" s="262">
        <v>15</v>
      </c>
      <c r="B42" s="1082"/>
      <c r="C42" s="1083"/>
      <c r="D42" s="1083"/>
      <c r="E42" s="1083"/>
      <c r="F42" s="1083"/>
      <c r="G42" s="1083"/>
      <c r="H42" s="1083"/>
      <c r="I42" s="1083"/>
      <c r="J42" s="1083"/>
      <c r="K42" s="1083"/>
      <c r="L42" s="1083"/>
      <c r="M42" s="1083"/>
      <c r="N42" s="1083"/>
      <c r="O42" s="1083"/>
      <c r="P42" s="1084"/>
      <c r="Q42" s="1094"/>
      <c r="R42" s="1095"/>
      <c r="S42" s="1095"/>
      <c r="T42" s="1095"/>
      <c r="U42" s="1095"/>
      <c r="V42" s="1095"/>
      <c r="W42" s="1095"/>
      <c r="X42" s="1095"/>
      <c r="Y42" s="1095"/>
      <c r="Z42" s="1095"/>
      <c r="AA42" s="1095"/>
      <c r="AB42" s="1095"/>
      <c r="AC42" s="1095"/>
      <c r="AD42" s="1095"/>
      <c r="AE42" s="1096"/>
      <c r="AF42" s="1088"/>
      <c r="AG42" s="1089"/>
      <c r="AH42" s="1089"/>
      <c r="AI42" s="1089"/>
      <c r="AJ42" s="1090"/>
      <c r="AK42" s="1035"/>
      <c r="AL42" s="1026"/>
      <c r="AM42" s="1026"/>
      <c r="AN42" s="1026"/>
      <c r="AO42" s="1026"/>
      <c r="AP42" s="1026"/>
      <c r="AQ42" s="1026"/>
      <c r="AR42" s="1026"/>
      <c r="AS42" s="1026"/>
      <c r="AT42" s="1026"/>
      <c r="AU42" s="1026"/>
      <c r="AV42" s="1026"/>
      <c r="AW42" s="1026"/>
      <c r="AX42" s="1026"/>
      <c r="AY42" s="1026"/>
      <c r="AZ42" s="1093"/>
      <c r="BA42" s="1093"/>
      <c r="BB42" s="1093"/>
      <c r="BC42" s="1093"/>
      <c r="BD42" s="1093"/>
      <c r="BE42" s="1077"/>
      <c r="BF42" s="1077"/>
      <c r="BG42" s="1077"/>
      <c r="BH42" s="1077"/>
      <c r="BI42" s="1078"/>
      <c r="BJ42" s="253"/>
      <c r="BK42" s="253"/>
      <c r="BL42" s="253"/>
      <c r="BM42" s="253"/>
      <c r="BN42" s="253"/>
      <c r="BO42" s="266"/>
      <c r="BP42" s="266"/>
      <c r="BQ42" s="263">
        <v>36</v>
      </c>
      <c r="BR42" s="264"/>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7"/>
    </row>
    <row r="43" spans="1:131" s="248" customFormat="1" ht="26.25" customHeight="1" x14ac:dyDescent="0.15">
      <c r="A43" s="262">
        <v>16</v>
      </c>
      <c r="B43" s="1082"/>
      <c r="C43" s="1083"/>
      <c r="D43" s="1083"/>
      <c r="E43" s="1083"/>
      <c r="F43" s="1083"/>
      <c r="G43" s="1083"/>
      <c r="H43" s="1083"/>
      <c r="I43" s="1083"/>
      <c r="J43" s="1083"/>
      <c r="K43" s="1083"/>
      <c r="L43" s="1083"/>
      <c r="M43" s="1083"/>
      <c r="N43" s="1083"/>
      <c r="O43" s="1083"/>
      <c r="P43" s="1084"/>
      <c r="Q43" s="1094"/>
      <c r="R43" s="1095"/>
      <c r="S43" s="1095"/>
      <c r="T43" s="1095"/>
      <c r="U43" s="1095"/>
      <c r="V43" s="1095"/>
      <c r="W43" s="1095"/>
      <c r="X43" s="1095"/>
      <c r="Y43" s="1095"/>
      <c r="Z43" s="1095"/>
      <c r="AA43" s="1095"/>
      <c r="AB43" s="1095"/>
      <c r="AC43" s="1095"/>
      <c r="AD43" s="1095"/>
      <c r="AE43" s="1096"/>
      <c r="AF43" s="1088"/>
      <c r="AG43" s="1089"/>
      <c r="AH43" s="1089"/>
      <c r="AI43" s="1089"/>
      <c r="AJ43" s="1090"/>
      <c r="AK43" s="1035"/>
      <c r="AL43" s="1026"/>
      <c r="AM43" s="1026"/>
      <c r="AN43" s="1026"/>
      <c r="AO43" s="1026"/>
      <c r="AP43" s="1026"/>
      <c r="AQ43" s="1026"/>
      <c r="AR43" s="1026"/>
      <c r="AS43" s="1026"/>
      <c r="AT43" s="1026"/>
      <c r="AU43" s="1026"/>
      <c r="AV43" s="1026"/>
      <c r="AW43" s="1026"/>
      <c r="AX43" s="1026"/>
      <c r="AY43" s="1026"/>
      <c r="AZ43" s="1093"/>
      <c r="BA43" s="1093"/>
      <c r="BB43" s="1093"/>
      <c r="BC43" s="1093"/>
      <c r="BD43" s="1093"/>
      <c r="BE43" s="1077"/>
      <c r="BF43" s="1077"/>
      <c r="BG43" s="1077"/>
      <c r="BH43" s="1077"/>
      <c r="BI43" s="1078"/>
      <c r="BJ43" s="253"/>
      <c r="BK43" s="253"/>
      <c r="BL43" s="253"/>
      <c r="BM43" s="253"/>
      <c r="BN43" s="253"/>
      <c r="BO43" s="266"/>
      <c r="BP43" s="266"/>
      <c r="BQ43" s="263">
        <v>37</v>
      </c>
      <c r="BR43" s="264"/>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7"/>
    </row>
    <row r="44" spans="1:131" s="248" customFormat="1" ht="26.25" customHeight="1" x14ac:dyDescent="0.15">
      <c r="A44" s="262">
        <v>17</v>
      </c>
      <c r="B44" s="1082"/>
      <c r="C44" s="1083"/>
      <c r="D44" s="1083"/>
      <c r="E44" s="1083"/>
      <c r="F44" s="1083"/>
      <c r="G44" s="1083"/>
      <c r="H44" s="1083"/>
      <c r="I44" s="1083"/>
      <c r="J44" s="1083"/>
      <c r="K44" s="1083"/>
      <c r="L44" s="1083"/>
      <c r="M44" s="1083"/>
      <c r="N44" s="1083"/>
      <c r="O44" s="1083"/>
      <c r="P44" s="1084"/>
      <c r="Q44" s="1094"/>
      <c r="R44" s="1095"/>
      <c r="S44" s="1095"/>
      <c r="T44" s="1095"/>
      <c r="U44" s="1095"/>
      <c r="V44" s="1095"/>
      <c r="W44" s="1095"/>
      <c r="X44" s="1095"/>
      <c r="Y44" s="1095"/>
      <c r="Z44" s="1095"/>
      <c r="AA44" s="1095"/>
      <c r="AB44" s="1095"/>
      <c r="AC44" s="1095"/>
      <c r="AD44" s="1095"/>
      <c r="AE44" s="1096"/>
      <c r="AF44" s="1088"/>
      <c r="AG44" s="1089"/>
      <c r="AH44" s="1089"/>
      <c r="AI44" s="1089"/>
      <c r="AJ44" s="1090"/>
      <c r="AK44" s="1035"/>
      <c r="AL44" s="1026"/>
      <c r="AM44" s="1026"/>
      <c r="AN44" s="1026"/>
      <c r="AO44" s="1026"/>
      <c r="AP44" s="1026"/>
      <c r="AQ44" s="1026"/>
      <c r="AR44" s="1026"/>
      <c r="AS44" s="1026"/>
      <c r="AT44" s="1026"/>
      <c r="AU44" s="1026"/>
      <c r="AV44" s="1026"/>
      <c r="AW44" s="1026"/>
      <c r="AX44" s="1026"/>
      <c r="AY44" s="1026"/>
      <c r="AZ44" s="1093"/>
      <c r="BA44" s="1093"/>
      <c r="BB44" s="1093"/>
      <c r="BC44" s="1093"/>
      <c r="BD44" s="1093"/>
      <c r="BE44" s="1077"/>
      <c r="BF44" s="1077"/>
      <c r="BG44" s="1077"/>
      <c r="BH44" s="1077"/>
      <c r="BI44" s="1078"/>
      <c r="BJ44" s="253"/>
      <c r="BK44" s="253"/>
      <c r="BL44" s="253"/>
      <c r="BM44" s="253"/>
      <c r="BN44" s="253"/>
      <c r="BO44" s="266"/>
      <c r="BP44" s="266"/>
      <c r="BQ44" s="263">
        <v>38</v>
      </c>
      <c r="BR44" s="264"/>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7"/>
    </row>
    <row r="45" spans="1:131" s="248" customFormat="1" ht="26.25" customHeight="1" x14ac:dyDescent="0.15">
      <c r="A45" s="262">
        <v>18</v>
      </c>
      <c r="B45" s="1082"/>
      <c r="C45" s="1083"/>
      <c r="D45" s="1083"/>
      <c r="E45" s="1083"/>
      <c r="F45" s="1083"/>
      <c r="G45" s="1083"/>
      <c r="H45" s="1083"/>
      <c r="I45" s="1083"/>
      <c r="J45" s="1083"/>
      <c r="K45" s="1083"/>
      <c r="L45" s="1083"/>
      <c r="M45" s="1083"/>
      <c r="N45" s="1083"/>
      <c r="O45" s="1083"/>
      <c r="P45" s="1084"/>
      <c r="Q45" s="1094"/>
      <c r="R45" s="1095"/>
      <c r="S45" s="1095"/>
      <c r="T45" s="1095"/>
      <c r="U45" s="1095"/>
      <c r="V45" s="1095"/>
      <c r="W45" s="1095"/>
      <c r="X45" s="1095"/>
      <c r="Y45" s="1095"/>
      <c r="Z45" s="1095"/>
      <c r="AA45" s="1095"/>
      <c r="AB45" s="1095"/>
      <c r="AC45" s="1095"/>
      <c r="AD45" s="1095"/>
      <c r="AE45" s="1096"/>
      <c r="AF45" s="1088"/>
      <c r="AG45" s="1089"/>
      <c r="AH45" s="1089"/>
      <c r="AI45" s="1089"/>
      <c r="AJ45" s="1090"/>
      <c r="AK45" s="1035"/>
      <c r="AL45" s="1026"/>
      <c r="AM45" s="1026"/>
      <c r="AN45" s="1026"/>
      <c r="AO45" s="1026"/>
      <c r="AP45" s="1026"/>
      <c r="AQ45" s="1026"/>
      <c r="AR45" s="1026"/>
      <c r="AS45" s="1026"/>
      <c r="AT45" s="1026"/>
      <c r="AU45" s="1026"/>
      <c r="AV45" s="1026"/>
      <c r="AW45" s="1026"/>
      <c r="AX45" s="1026"/>
      <c r="AY45" s="1026"/>
      <c r="AZ45" s="1093"/>
      <c r="BA45" s="1093"/>
      <c r="BB45" s="1093"/>
      <c r="BC45" s="1093"/>
      <c r="BD45" s="1093"/>
      <c r="BE45" s="1077"/>
      <c r="BF45" s="1077"/>
      <c r="BG45" s="1077"/>
      <c r="BH45" s="1077"/>
      <c r="BI45" s="1078"/>
      <c r="BJ45" s="253"/>
      <c r="BK45" s="253"/>
      <c r="BL45" s="253"/>
      <c r="BM45" s="253"/>
      <c r="BN45" s="253"/>
      <c r="BO45" s="266"/>
      <c r="BP45" s="266"/>
      <c r="BQ45" s="263">
        <v>39</v>
      </c>
      <c r="BR45" s="264"/>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7"/>
    </row>
    <row r="46" spans="1:131" s="248" customFormat="1" ht="26.25" customHeight="1" x14ac:dyDescent="0.15">
      <c r="A46" s="262">
        <v>19</v>
      </c>
      <c r="B46" s="1082"/>
      <c r="C46" s="1083"/>
      <c r="D46" s="1083"/>
      <c r="E46" s="1083"/>
      <c r="F46" s="1083"/>
      <c r="G46" s="1083"/>
      <c r="H46" s="1083"/>
      <c r="I46" s="1083"/>
      <c r="J46" s="1083"/>
      <c r="K46" s="1083"/>
      <c r="L46" s="1083"/>
      <c r="M46" s="1083"/>
      <c r="N46" s="1083"/>
      <c r="O46" s="1083"/>
      <c r="P46" s="1084"/>
      <c r="Q46" s="1094"/>
      <c r="R46" s="1095"/>
      <c r="S46" s="1095"/>
      <c r="T46" s="1095"/>
      <c r="U46" s="1095"/>
      <c r="V46" s="1095"/>
      <c r="W46" s="1095"/>
      <c r="X46" s="1095"/>
      <c r="Y46" s="1095"/>
      <c r="Z46" s="1095"/>
      <c r="AA46" s="1095"/>
      <c r="AB46" s="1095"/>
      <c r="AC46" s="1095"/>
      <c r="AD46" s="1095"/>
      <c r="AE46" s="1096"/>
      <c r="AF46" s="1088"/>
      <c r="AG46" s="1089"/>
      <c r="AH46" s="1089"/>
      <c r="AI46" s="1089"/>
      <c r="AJ46" s="1090"/>
      <c r="AK46" s="1035"/>
      <c r="AL46" s="1026"/>
      <c r="AM46" s="1026"/>
      <c r="AN46" s="1026"/>
      <c r="AO46" s="1026"/>
      <c r="AP46" s="1026"/>
      <c r="AQ46" s="1026"/>
      <c r="AR46" s="1026"/>
      <c r="AS46" s="1026"/>
      <c r="AT46" s="1026"/>
      <c r="AU46" s="1026"/>
      <c r="AV46" s="1026"/>
      <c r="AW46" s="1026"/>
      <c r="AX46" s="1026"/>
      <c r="AY46" s="1026"/>
      <c r="AZ46" s="1093"/>
      <c r="BA46" s="1093"/>
      <c r="BB46" s="1093"/>
      <c r="BC46" s="1093"/>
      <c r="BD46" s="1093"/>
      <c r="BE46" s="1077"/>
      <c r="BF46" s="1077"/>
      <c r="BG46" s="1077"/>
      <c r="BH46" s="1077"/>
      <c r="BI46" s="1078"/>
      <c r="BJ46" s="253"/>
      <c r="BK46" s="253"/>
      <c r="BL46" s="253"/>
      <c r="BM46" s="253"/>
      <c r="BN46" s="253"/>
      <c r="BO46" s="266"/>
      <c r="BP46" s="266"/>
      <c r="BQ46" s="263">
        <v>40</v>
      </c>
      <c r="BR46" s="264"/>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7"/>
    </row>
    <row r="47" spans="1:131" s="248" customFormat="1" ht="26.25" customHeight="1" x14ac:dyDescent="0.15">
      <c r="A47" s="262">
        <v>20</v>
      </c>
      <c r="B47" s="1082"/>
      <c r="C47" s="1083"/>
      <c r="D47" s="1083"/>
      <c r="E47" s="1083"/>
      <c r="F47" s="1083"/>
      <c r="G47" s="1083"/>
      <c r="H47" s="1083"/>
      <c r="I47" s="1083"/>
      <c r="J47" s="1083"/>
      <c r="K47" s="1083"/>
      <c r="L47" s="1083"/>
      <c r="M47" s="1083"/>
      <c r="N47" s="1083"/>
      <c r="O47" s="1083"/>
      <c r="P47" s="1084"/>
      <c r="Q47" s="1094"/>
      <c r="R47" s="1095"/>
      <c r="S47" s="1095"/>
      <c r="T47" s="1095"/>
      <c r="U47" s="1095"/>
      <c r="V47" s="1095"/>
      <c r="W47" s="1095"/>
      <c r="X47" s="1095"/>
      <c r="Y47" s="1095"/>
      <c r="Z47" s="1095"/>
      <c r="AA47" s="1095"/>
      <c r="AB47" s="1095"/>
      <c r="AC47" s="1095"/>
      <c r="AD47" s="1095"/>
      <c r="AE47" s="1096"/>
      <c r="AF47" s="1088"/>
      <c r="AG47" s="1089"/>
      <c r="AH47" s="1089"/>
      <c r="AI47" s="1089"/>
      <c r="AJ47" s="1090"/>
      <c r="AK47" s="1035"/>
      <c r="AL47" s="1026"/>
      <c r="AM47" s="1026"/>
      <c r="AN47" s="1026"/>
      <c r="AO47" s="1026"/>
      <c r="AP47" s="1026"/>
      <c r="AQ47" s="1026"/>
      <c r="AR47" s="1026"/>
      <c r="AS47" s="1026"/>
      <c r="AT47" s="1026"/>
      <c r="AU47" s="1026"/>
      <c r="AV47" s="1026"/>
      <c r="AW47" s="1026"/>
      <c r="AX47" s="1026"/>
      <c r="AY47" s="1026"/>
      <c r="AZ47" s="1093"/>
      <c r="BA47" s="1093"/>
      <c r="BB47" s="1093"/>
      <c r="BC47" s="1093"/>
      <c r="BD47" s="1093"/>
      <c r="BE47" s="1077"/>
      <c r="BF47" s="1077"/>
      <c r="BG47" s="1077"/>
      <c r="BH47" s="1077"/>
      <c r="BI47" s="1078"/>
      <c r="BJ47" s="253"/>
      <c r="BK47" s="253"/>
      <c r="BL47" s="253"/>
      <c r="BM47" s="253"/>
      <c r="BN47" s="253"/>
      <c r="BO47" s="266"/>
      <c r="BP47" s="266"/>
      <c r="BQ47" s="263">
        <v>41</v>
      </c>
      <c r="BR47" s="264"/>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7"/>
    </row>
    <row r="48" spans="1:131" s="248" customFormat="1" ht="26.25" customHeight="1" x14ac:dyDescent="0.15">
      <c r="A48" s="262">
        <v>21</v>
      </c>
      <c r="B48" s="1082"/>
      <c r="C48" s="1083"/>
      <c r="D48" s="1083"/>
      <c r="E48" s="1083"/>
      <c r="F48" s="1083"/>
      <c r="G48" s="1083"/>
      <c r="H48" s="1083"/>
      <c r="I48" s="1083"/>
      <c r="J48" s="1083"/>
      <c r="K48" s="1083"/>
      <c r="L48" s="1083"/>
      <c r="M48" s="1083"/>
      <c r="N48" s="1083"/>
      <c r="O48" s="1083"/>
      <c r="P48" s="1084"/>
      <c r="Q48" s="1094"/>
      <c r="R48" s="1095"/>
      <c r="S48" s="1095"/>
      <c r="T48" s="1095"/>
      <c r="U48" s="1095"/>
      <c r="V48" s="1095"/>
      <c r="W48" s="1095"/>
      <c r="X48" s="1095"/>
      <c r="Y48" s="1095"/>
      <c r="Z48" s="1095"/>
      <c r="AA48" s="1095"/>
      <c r="AB48" s="1095"/>
      <c r="AC48" s="1095"/>
      <c r="AD48" s="1095"/>
      <c r="AE48" s="1096"/>
      <c r="AF48" s="1088"/>
      <c r="AG48" s="1089"/>
      <c r="AH48" s="1089"/>
      <c r="AI48" s="1089"/>
      <c r="AJ48" s="1090"/>
      <c r="AK48" s="1035"/>
      <c r="AL48" s="1026"/>
      <c r="AM48" s="1026"/>
      <c r="AN48" s="1026"/>
      <c r="AO48" s="1026"/>
      <c r="AP48" s="1026"/>
      <c r="AQ48" s="1026"/>
      <c r="AR48" s="1026"/>
      <c r="AS48" s="1026"/>
      <c r="AT48" s="1026"/>
      <c r="AU48" s="1026"/>
      <c r="AV48" s="1026"/>
      <c r="AW48" s="1026"/>
      <c r="AX48" s="1026"/>
      <c r="AY48" s="1026"/>
      <c r="AZ48" s="1093"/>
      <c r="BA48" s="1093"/>
      <c r="BB48" s="1093"/>
      <c r="BC48" s="1093"/>
      <c r="BD48" s="1093"/>
      <c r="BE48" s="1077"/>
      <c r="BF48" s="1077"/>
      <c r="BG48" s="1077"/>
      <c r="BH48" s="1077"/>
      <c r="BI48" s="1078"/>
      <c r="BJ48" s="253"/>
      <c r="BK48" s="253"/>
      <c r="BL48" s="253"/>
      <c r="BM48" s="253"/>
      <c r="BN48" s="253"/>
      <c r="BO48" s="266"/>
      <c r="BP48" s="266"/>
      <c r="BQ48" s="263">
        <v>42</v>
      </c>
      <c r="BR48" s="264"/>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7"/>
    </row>
    <row r="49" spans="1:131" s="248" customFormat="1" ht="26.25" customHeight="1" x14ac:dyDescent="0.15">
      <c r="A49" s="262">
        <v>22</v>
      </c>
      <c r="B49" s="1082"/>
      <c r="C49" s="1083"/>
      <c r="D49" s="1083"/>
      <c r="E49" s="1083"/>
      <c r="F49" s="1083"/>
      <c r="G49" s="1083"/>
      <c r="H49" s="1083"/>
      <c r="I49" s="1083"/>
      <c r="J49" s="1083"/>
      <c r="K49" s="1083"/>
      <c r="L49" s="1083"/>
      <c r="M49" s="1083"/>
      <c r="N49" s="1083"/>
      <c r="O49" s="1083"/>
      <c r="P49" s="1084"/>
      <c r="Q49" s="1094"/>
      <c r="R49" s="1095"/>
      <c r="S49" s="1095"/>
      <c r="T49" s="1095"/>
      <c r="U49" s="1095"/>
      <c r="V49" s="1095"/>
      <c r="W49" s="1095"/>
      <c r="X49" s="1095"/>
      <c r="Y49" s="1095"/>
      <c r="Z49" s="1095"/>
      <c r="AA49" s="1095"/>
      <c r="AB49" s="1095"/>
      <c r="AC49" s="1095"/>
      <c r="AD49" s="1095"/>
      <c r="AE49" s="1096"/>
      <c r="AF49" s="1088"/>
      <c r="AG49" s="1089"/>
      <c r="AH49" s="1089"/>
      <c r="AI49" s="1089"/>
      <c r="AJ49" s="1090"/>
      <c r="AK49" s="1035"/>
      <c r="AL49" s="1026"/>
      <c r="AM49" s="1026"/>
      <c r="AN49" s="1026"/>
      <c r="AO49" s="1026"/>
      <c r="AP49" s="1026"/>
      <c r="AQ49" s="1026"/>
      <c r="AR49" s="1026"/>
      <c r="AS49" s="1026"/>
      <c r="AT49" s="1026"/>
      <c r="AU49" s="1026"/>
      <c r="AV49" s="1026"/>
      <c r="AW49" s="1026"/>
      <c r="AX49" s="1026"/>
      <c r="AY49" s="1026"/>
      <c r="AZ49" s="1093"/>
      <c r="BA49" s="1093"/>
      <c r="BB49" s="1093"/>
      <c r="BC49" s="1093"/>
      <c r="BD49" s="1093"/>
      <c r="BE49" s="1077"/>
      <c r="BF49" s="1077"/>
      <c r="BG49" s="1077"/>
      <c r="BH49" s="1077"/>
      <c r="BI49" s="1078"/>
      <c r="BJ49" s="253"/>
      <c r="BK49" s="253"/>
      <c r="BL49" s="253"/>
      <c r="BM49" s="253"/>
      <c r="BN49" s="253"/>
      <c r="BO49" s="266"/>
      <c r="BP49" s="266"/>
      <c r="BQ49" s="263">
        <v>43</v>
      </c>
      <c r="BR49" s="264"/>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7"/>
    </row>
    <row r="50" spans="1:131" s="248" customFormat="1" ht="26.25" customHeight="1" x14ac:dyDescent="0.15">
      <c r="A50" s="262">
        <v>23</v>
      </c>
      <c r="B50" s="1082"/>
      <c r="C50" s="1083"/>
      <c r="D50" s="1083"/>
      <c r="E50" s="1083"/>
      <c r="F50" s="1083"/>
      <c r="G50" s="1083"/>
      <c r="H50" s="1083"/>
      <c r="I50" s="1083"/>
      <c r="J50" s="1083"/>
      <c r="K50" s="1083"/>
      <c r="L50" s="1083"/>
      <c r="M50" s="1083"/>
      <c r="N50" s="1083"/>
      <c r="O50" s="1083"/>
      <c r="P50" s="1084"/>
      <c r="Q50" s="1085"/>
      <c r="R50" s="1086"/>
      <c r="S50" s="1086"/>
      <c r="T50" s="1086"/>
      <c r="U50" s="1086"/>
      <c r="V50" s="1086"/>
      <c r="W50" s="1086"/>
      <c r="X50" s="1086"/>
      <c r="Y50" s="1086"/>
      <c r="Z50" s="1086"/>
      <c r="AA50" s="1086"/>
      <c r="AB50" s="1086"/>
      <c r="AC50" s="1086"/>
      <c r="AD50" s="1086"/>
      <c r="AE50" s="1087"/>
      <c r="AF50" s="1088"/>
      <c r="AG50" s="1089"/>
      <c r="AH50" s="1089"/>
      <c r="AI50" s="1089"/>
      <c r="AJ50" s="1090"/>
      <c r="AK50" s="1091"/>
      <c r="AL50" s="1086"/>
      <c r="AM50" s="1086"/>
      <c r="AN50" s="1086"/>
      <c r="AO50" s="1086"/>
      <c r="AP50" s="1086"/>
      <c r="AQ50" s="1086"/>
      <c r="AR50" s="1086"/>
      <c r="AS50" s="1086"/>
      <c r="AT50" s="1086"/>
      <c r="AU50" s="1086"/>
      <c r="AV50" s="1086"/>
      <c r="AW50" s="1086"/>
      <c r="AX50" s="1086"/>
      <c r="AY50" s="1086"/>
      <c r="AZ50" s="1092"/>
      <c r="BA50" s="1092"/>
      <c r="BB50" s="1092"/>
      <c r="BC50" s="1092"/>
      <c r="BD50" s="1092"/>
      <c r="BE50" s="1077"/>
      <c r="BF50" s="1077"/>
      <c r="BG50" s="1077"/>
      <c r="BH50" s="1077"/>
      <c r="BI50" s="1078"/>
      <c r="BJ50" s="253"/>
      <c r="BK50" s="253"/>
      <c r="BL50" s="253"/>
      <c r="BM50" s="253"/>
      <c r="BN50" s="253"/>
      <c r="BO50" s="266"/>
      <c r="BP50" s="266"/>
      <c r="BQ50" s="263">
        <v>44</v>
      </c>
      <c r="BR50" s="264"/>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7"/>
    </row>
    <row r="51" spans="1:131" s="248" customFormat="1" ht="26.25" customHeight="1" x14ac:dyDescent="0.15">
      <c r="A51" s="262">
        <v>24</v>
      </c>
      <c r="B51" s="1082"/>
      <c r="C51" s="1083"/>
      <c r="D51" s="1083"/>
      <c r="E51" s="1083"/>
      <c r="F51" s="1083"/>
      <c r="G51" s="1083"/>
      <c r="H51" s="1083"/>
      <c r="I51" s="1083"/>
      <c r="J51" s="1083"/>
      <c r="K51" s="1083"/>
      <c r="L51" s="1083"/>
      <c r="M51" s="1083"/>
      <c r="N51" s="1083"/>
      <c r="O51" s="1083"/>
      <c r="P51" s="1084"/>
      <c r="Q51" s="1085"/>
      <c r="R51" s="1086"/>
      <c r="S51" s="1086"/>
      <c r="T51" s="1086"/>
      <c r="U51" s="1086"/>
      <c r="V51" s="1086"/>
      <c r="W51" s="1086"/>
      <c r="X51" s="1086"/>
      <c r="Y51" s="1086"/>
      <c r="Z51" s="1086"/>
      <c r="AA51" s="1086"/>
      <c r="AB51" s="1086"/>
      <c r="AC51" s="1086"/>
      <c r="AD51" s="1086"/>
      <c r="AE51" s="1087"/>
      <c r="AF51" s="1088"/>
      <c r="AG51" s="1089"/>
      <c r="AH51" s="1089"/>
      <c r="AI51" s="1089"/>
      <c r="AJ51" s="1090"/>
      <c r="AK51" s="1091"/>
      <c r="AL51" s="1086"/>
      <c r="AM51" s="1086"/>
      <c r="AN51" s="1086"/>
      <c r="AO51" s="1086"/>
      <c r="AP51" s="1086"/>
      <c r="AQ51" s="1086"/>
      <c r="AR51" s="1086"/>
      <c r="AS51" s="1086"/>
      <c r="AT51" s="1086"/>
      <c r="AU51" s="1086"/>
      <c r="AV51" s="1086"/>
      <c r="AW51" s="1086"/>
      <c r="AX51" s="1086"/>
      <c r="AY51" s="1086"/>
      <c r="AZ51" s="1092"/>
      <c r="BA51" s="1092"/>
      <c r="BB51" s="1092"/>
      <c r="BC51" s="1092"/>
      <c r="BD51" s="1092"/>
      <c r="BE51" s="1077"/>
      <c r="BF51" s="1077"/>
      <c r="BG51" s="1077"/>
      <c r="BH51" s="1077"/>
      <c r="BI51" s="1078"/>
      <c r="BJ51" s="253"/>
      <c r="BK51" s="253"/>
      <c r="BL51" s="253"/>
      <c r="BM51" s="253"/>
      <c r="BN51" s="253"/>
      <c r="BO51" s="266"/>
      <c r="BP51" s="266"/>
      <c r="BQ51" s="263">
        <v>45</v>
      </c>
      <c r="BR51" s="264"/>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7"/>
    </row>
    <row r="52" spans="1:131" s="248" customFormat="1" ht="26.25" customHeight="1" x14ac:dyDescent="0.15">
      <c r="A52" s="262">
        <v>25</v>
      </c>
      <c r="B52" s="1082"/>
      <c r="C52" s="1083"/>
      <c r="D52" s="1083"/>
      <c r="E52" s="1083"/>
      <c r="F52" s="1083"/>
      <c r="G52" s="1083"/>
      <c r="H52" s="1083"/>
      <c r="I52" s="1083"/>
      <c r="J52" s="1083"/>
      <c r="K52" s="1083"/>
      <c r="L52" s="1083"/>
      <c r="M52" s="1083"/>
      <c r="N52" s="1083"/>
      <c r="O52" s="1083"/>
      <c r="P52" s="1084"/>
      <c r="Q52" s="1085"/>
      <c r="R52" s="1086"/>
      <c r="S52" s="1086"/>
      <c r="T52" s="1086"/>
      <c r="U52" s="1086"/>
      <c r="V52" s="1086"/>
      <c r="W52" s="1086"/>
      <c r="X52" s="1086"/>
      <c r="Y52" s="1086"/>
      <c r="Z52" s="1086"/>
      <c r="AA52" s="1086"/>
      <c r="AB52" s="1086"/>
      <c r="AC52" s="1086"/>
      <c r="AD52" s="1086"/>
      <c r="AE52" s="1087"/>
      <c r="AF52" s="1088"/>
      <c r="AG52" s="1089"/>
      <c r="AH52" s="1089"/>
      <c r="AI52" s="1089"/>
      <c r="AJ52" s="1090"/>
      <c r="AK52" s="1091"/>
      <c r="AL52" s="1086"/>
      <c r="AM52" s="1086"/>
      <c r="AN52" s="1086"/>
      <c r="AO52" s="1086"/>
      <c r="AP52" s="1086"/>
      <c r="AQ52" s="1086"/>
      <c r="AR52" s="1086"/>
      <c r="AS52" s="1086"/>
      <c r="AT52" s="1086"/>
      <c r="AU52" s="1086"/>
      <c r="AV52" s="1086"/>
      <c r="AW52" s="1086"/>
      <c r="AX52" s="1086"/>
      <c r="AY52" s="1086"/>
      <c r="AZ52" s="1092"/>
      <c r="BA52" s="1092"/>
      <c r="BB52" s="1092"/>
      <c r="BC52" s="1092"/>
      <c r="BD52" s="1092"/>
      <c r="BE52" s="1077"/>
      <c r="BF52" s="1077"/>
      <c r="BG52" s="1077"/>
      <c r="BH52" s="1077"/>
      <c r="BI52" s="1078"/>
      <c r="BJ52" s="253"/>
      <c r="BK52" s="253"/>
      <c r="BL52" s="253"/>
      <c r="BM52" s="253"/>
      <c r="BN52" s="253"/>
      <c r="BO52" s="266"/>
      <c r="BP52" s="266"/>
      <c r="BQ52" s="263">
        <v>46</v>
      </c>
      <c r="BR52" s="264"/>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7"/>
    </row>
    <row r="53" spans="1:131" s="248" customFormat="1" ht="26.25" customHeight="1" x14ac:dyDescent="0.15">
      <c r="A53" s="262">
        <v>26</v>
      </c>
      <c r="B53" s="1082"/>
      <c r="C53" s="1083"/>
      <c r="D53" s="1083"/>
      <c r="E53" s="1083"/>
      <c r="F53" s="1083"/>
      <c r="G53" s="1083"/>
      <c r="H53" s="1083"/>
      <c r="I53" s="1083"/>
      <c r="J53" s="1083"/>
      <c r="K53" s="1083"/>
      <c r="L53" s="1083"/>
      <c r="M53" s="1083"/>
      <c r="N53" s="1083"/>
      <c r="O53" s="1083"/>
      <c r="P53" s="1084"/>
      <c r="Q53" s="1085"/>
      <c r="R53" s="1086"/>
      <c r="S53" s="1086"/>
      <c r="T53" s="1086"/>
      <c r="U53" s="1086"/>
      <c r="V53" s="1086"/>
      <c r="W53" s="1086"/>
      <c r="X53" s="1086"/>
      <c r="Y53" s="1086"/>
      <c r="Z53" s="1086"/>
      <c r="AA53" s="1086"/>
      <c r="AB53" s="1086"/>
      <c r="AC53" s="1086"/>
      <c r="AD53" s="1086"/>
      <c r="AE53" s="1087"/>
      <c r="AF53" s="1088"/>
      <c r="AG53" s="1089"/>
      <c r="AH53" s="1089"/>
      <c r="AI53" s="1089"/>
      <c r="AJ53" s="1090"/>
      <c r="AK53" s="1091"/>
      <c r="AL53" s="1086"/>
      <c r="AM53" s="1086"/>
      <c r="AN53" s="1086"/>
      <c r="AO53" s="1086"/>
      <c r="AP53" s="1086"/>
      <c r="AQ53" s="1086"/>
      <c r="AR53" s="1086"/>
      <c r="AS53" s="1086"/>
      <c r="AT53" s="1086"/>
      <c r="AU53" s="1086"/>
      <c r="AV53" s="1086"/>
      <c r="AW53" s="1086"/>
      <c r="AX53" s="1086"/>
      <c r="AY53" s="1086"/>
      <c r="AZ53" s="1092"/>
      <c r="BA53" s="1092"/>
      <c r="BB53" s="1092"/>
      <c r="BC53" s="1092"/>
      <c r="BD53" s="1092"/>
      <c r="BE53" s="1077"/>
      <c r="BF53" s="1077"/>
      <c r="BG53" s="1077"/>
      <c r="BH53" s="1077"/>
      <c r="BI53" s="1078"/>
      <c r="BJ53" s="253"/>
      <c r="BK53" s="253"/>
      <c r="BL53" s="253"/>
      <c r="BM53" s="253"/>
      <c r="BN53" s="253"/>
      <c r="BO53" s="266"/>
      <c r="BP53" s="266"/>
      <c r="BQ53" s="263">
        <v>47</v>
      </c>
      <c r="BR53" s="264"/>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7"/>
    </row>
    <row r="54" spans="1:131" s="248" customFormat="1" ht="26.25" customHeight="1" x14ac:dyDescent="0.15">
      <c r="A54" s="262">
        <v>27</v>
      </c>
      <c r="B54" s="1082"/>
      <c r="C54" s="1083"/>
      <c r="D54" s="1083"/>
      <c r="E54" s="1083"/>
      <c r="F54" s="1083"/>
      <c r="G54" s="1083"/>
      <c r="H54" s="1083"/>
      <c r="I54" s="1083"/>
      <c r="J54" s="1083"/>
      <c r="K54" s="1083"/>
      <c r="L54" s="1083"/>
      <c r="M54" s="1083"/>
      <c r="N54" s="1083"/>
      <c r="O54" s="1083"/>
      <c r="P54" s="1084"/>
      <c r="Q54" s="1085"/>
      <c r="R54" s="1086"/>
      <c r="S54" s="1086"/>
      <c r="T54" s="1086"/>
      <c r="U54" s="1086"/>
      <c r="V54" s="1086"/>
      <c r="W54" s="1086"/>
      <c r="X54" s="1086"/>
      <c r="Y54" s="1086"/>
      <c r="Z54" s="1086"/>
      <c r="AA54" s="1086"/>
      <c r="AB54" s="1086"/>
      <c r="AC54" s="1086"/>
      <c r="AD54" s="1086"/>
      <c r="AE54" s="1087"/>
      <c r="AF54" s="1088"/>
      <c r="AG54" s="1089"/>
      <c r="AH54" s="1089"/>
      <c r="AI54" s="1089"/>
      <c r="AJ54" s="1090"/>
      <c r="AK54" s="1091"/>
      <c r="AL54" s="1086"/>
      <c r="AM54" s="1086"/>
      <c r="AN54" s="1086"/>
      <c r="AO54" s="1086"/>
      <c r="AP54" s="1086"/>
      <c r="AQ54" s="1086"/>
      <c r="AR54" s="1086"/>
      <c r="AS54" s="1086"/>
      <c r="AT54" s="1086"/>
      <c r="AU54" s="1086"/>
      <c r="AV54" s="1086"/>
      <c r="AW54" s="1086"/>
      <c r="AX54" s="1086"/>
      <c r="AY54" s="1086"/>
      <c r="AZ54" s="1092"/>
      <c r="BA54" s="1092"/>
      <c r="BB54" s="1092"/>
      <c r="BC54" s="1092"/>
      <c r="BD54" s="1092"/>
      <c r="BE54" s="1077"/>
      <c r="BF54" s="1077"/>
      <c r="BG54" s="1077"/>
      <c r="BH54" s="1077"/>
      <c r="BI54" s="1078"/>
      <c r="BJ54" s="253"/>
      <c r="BK54" s="253"/>
      <c r="BL54" s="253"/>
      <c r="BM54" s="253"/>
      <c r="BN54" s="253"/>
      <c r="BO54" s="266"/>
      <c r="BP54" s="266"/>
      <c r="BQ54" s="263">
        <v>48</v>
      </c>
      <c r="BR54" s="264"/>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7"/>
    </row>
    <row r="55" spans="1:131" s="248" customFormat="1" ht="26.25" customHeight="1" x14ac:dyDescent="0.15">
      <c r="A55" s="262">
        <v>28</v>
      </c>
      <c r="B55" s="1082"/>
      <c r="C55" s="1083"/>
      <c r="D55" s="1083"/>
      <c r="E55" s="1083"/>
      <c r="F55" s="1083"/>
      <c r="G55" s="1083"/>
      <c r="H55" s="1083"/>
      <c r="I55" s="1083"/>
      <c r="J55" s="1083"/>
      <c r="K55" s="1083"/>
      <c r="L55" s="1083"/>
      <c r="M55" s="1083"/>
      <c r="N55" s="1083"/>
      <c r="O55" s="1083"/>
      <c r="P55" s="1084"/>
      <c r="Q55" s="1085"/>
      <c r="R55" s="1086"/>
      <c r="S55" s="1086"/>
      <c r="T55" s="1086"/>
      <c r="U55" s="1086"/>
      <c r="V55" s="1086"/>
      <c r="W55" s="1086"/>
      <c r="X55" s="1086"/>
      <c r="Y55" s="1086"/>
      <c r="Z55" s="1086"/>
      <c r="AA55" s="1086"/>
      <c r="AB55" s="1086"/>
      <c r="AC55" s="1086"/>
      <c r="AD55" s="1086"/>
      <c r="AE55" s="1087"/>
      <c r="AF55" s="1088"/>
      <c r="AG55" s="1089"/>
      <c r="AH55" s="1089"/>
      <c r="AI55" s="1089"/>
      <c r="AJ55" s="1090"/>
      <c r="AK55" s="1091"/>
      <c r="AL55" s="1086"/>
      <c r="AM55" s="1086"/>
      <c r="AN55" s="1086"/>
      <c r="AO55" s="1086"/>
      <c r="AP55" s="1086"/>
      <c r="AQ55" s="1086"/>
      <c r="AR55" s="1086"/>
      <c r="AS55" s="1086"/>
      <c r="AT55" s="1086"/>
      <c r="AU55" s="1086"/>
      <c r="AV55" s="1086"/>
      <c r="AW55" s="1086"/>
      <c r="AX55" s="1086"/>
      <c r="AY55" s="1086"/>
      <c r="AZ55" s="1092"/>
      <c r="BA55" s="1092"/>
      <c r="BB55" s="1092"/>
      <c r="BC55" s="1092"/>
      <c r="BD55" s="1092"/>
      <c r="BE55" s="1077"/>
      <c r="BF55" s="1077"/>
      <c r="BG55" s="1077"/>
      <c r="BH55" s="1077"/>
      <c r="BI55" s="1078"/>
      <c r="BJ55" s="253"/>
      <c r="BK55" s="253"/>
      <c r="BL55" s="253"/>
      <c r="BM55" s="253"/>
      <c r="BN55" s="253"/>
      <c r="BO55" s="266"/>
      <c r="BP55" s="266"/>
      <c r="BQ55" s="263">
        <v>49</v>
      </c>
      <c r="BR55" s="264"/>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7"/>
    </row>
    <row r="56" spans="1:131" s="248" customFormat="1" ht="26.25" customHeight="1" x14ac:dyDescent="0.15">
      <c r="A56" s="262">
        <v>29</v>
      </c>
      <c r="B56" s="1082"/>
      <c r="C56" s="1083"/>
      <c r="D56" s="1083"/>
      <c r="E56" s="1083"/>
      <c r="F56" s="1083"/>
      <c r="G56" s="1083"/>
      <c r="H56" s="1083"/>
      <c r="I56" s="1083"/>
      <c r="J56" s="1083"/>
      <c r="K56" s="1083"/>
      <c r="L56" s="1083"/>
      <c r="M56" s="1083"/>
      <c r="N56" s="1083"/>
      <c r="O56" s="1083"/>
      <c r="P56" s="1084"/>
      <c r="Q56" s="1085"/>
      <c r="R56" s="1086"/>
      <c r="S56" s="1086"/>
      <c r="T56" s="1086"/>
      <c r="U56" s="1086"/>
      <c r="V56" s="1086"/>
      <c r="W56" s="1086"/>
      <c r="X56" s="1086"/>
      <c r="Y56" s="1086"/>
      <c r="Z56" s="1086"/>
      <c r="AA56" s="1086"/>
      <c r="AB56" s="1086"/>
      <c r="AC56" s="1086"/>
      <c r="AD56" s="1086"/>
      <c r="AE56" s="1087"/>
      <c r="AF56" s="1088"/>
      <c r="AG56" s="1089"/>
      <c r="AH56" s="1089"/>
      <c r="AI56" s="1089"/>
      <c r="AJ56" s="1090"/>
      <c r="AK56" s="1091"/>
      <c r="AL56" s="1086"/>
      <c r="AM56" s="1086"/>
      <c r="AN56" s="1086"/>
      <c r="AO56" s="1086"/>
      <c r="AP56" s="1086"/>
      <c r="AQ56" s="1086"/>
      <c r="AR56" s="1086"/>
      <c r="AS56" s="1086"/>
      <c r="AT56" s="1086"/>
      <c r="AU56" s="1086"/>
      <c r="AV56" s="1086"/>
      <c r="AW56" s="1086"/>
      <c r="AX56" s="1086"/>
      <c r="AY56" s="1086"/>
      <c r="AZ56" s="1092"/>
      <c r="BA56" s="1092"/>
      <c r="BB56" s="1092"/>
      <c r="BC56" s="1092"/>
      <c r="BD56" s="1092"/>
      <c r="BE56" s="1077"/>
      <c r="BF56" s="1077"/>
      <c r="BG56" s="1077"/>
      <c r="BH56" s="1077"/>
      <c r="BI56" s="1078"/>
      <c r="BJ56" s="253"/>
      <c r="BK56" s="253"/>
      <c r="BL56" s="253"/>
      <c r="BM56" s="253"/>
      <c r="BN56" s="253"/>
      <c r="BO56" s="266"/>
      <c r="BP56" s="266"/>
      <c r="BQ56" s="263">
        <v>50</v>
      </c>
      <c r="BR56" s="264"/>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7"/>
    </row>
    <row r="57" spans="1:131" s="248" customFormat="1" ht="26.25" customHeight="1" x14ac:dyDescent="0.15">
      <c r="A57" s="262">
        <v>30</v>
      </c>
      <c r="B57" s="1082"/>
      <c r="C57" s="1083"/>
      <c r="D57" s="1083"/>
      <c r="E57" s="1083"/>
      <c r="F57" s="1083"/>
      <c r="G57" s="1083"/>
      <c r="H57" s="1083"/>
      <c r="I57" s="1083"/>
      <c r="J57" s="1083"/>
      <c r="K57" s="1083"/>
      <c r="L57" s="1083"/>
      <c r="M57" s="1083"/>
      <c r="N57" s="1083"/>
      <c r="O57" s="1083"/>
      <c r="P57" s="1084"/>
      <c r="Q57" s="1085"/>
      <c r="R57" s="1086"/>
      <c r="S57" s="1086"/>
      <c r="T57" s="1086"/>
      <c r="U57" s="1086"/>
      <c r="V57" s="1086"/>
      <c r="W57" s="1086"/>
      <c r="X57" s="1086"/>
      <c r="Y57" s="1086"/>
      <c r="Z57" s="1086"/>
      <c r="AA57" s="1086"/>
      <c r="AB57" s="1086"/>
      <c r="AC57" s="1086"/>
      <c r="AD57" s="1086"/>
      <c r="AE57" s="1087"/>
      <c r="AF57" s="1088"/>
      <c r="AG57" s="1089"/>
      <c r="AH57" s="1089"/>
      <c r="AI57" s="1089"/>
      <c r="AJ57" s="1090"/>
      <c r="AK57" s="1091"/>
      <c r="AL57" s="1086"/>
      <c r="AM57" s="1086"/>
      <c r="AN57" s="1086"/>
      <c r="AO57" s="1086"/>
      <c r="AP57" s="1086"/>
      <c r="AQ57" s="1086"/>
      <c r="AR57" s="1086"/>
      <c r="AS57" s="1086"/>
      <c r="AT57" s="1086"/>
      <c r="AU57" s="1086"/>
      <c r="AV57" s="1086"/>
      <c r="AW57" s="1086"/>
      <c r="AX57" s="1086"/>
      <c r="AY57" s="1086"/>
      <c r="AZ57" s="1092"/>
      <c r="BA57" s="1092"/>
      <c r="BB57" s="1092"/>
      <c r="BC57" s="1092"/>
      <c r="BD57" s="1092"/>
      <c r="BE57" s="1077"/>
      <c r="BF57" s="1077"/>
      <c r="BG57" s="1077"/>
      <c r="BH57" s="1077"/>
      <c r="BI57" s="1078"/>
      <c r="BJ57" s="253"/>
      <c r="BK57" s="253"/>
      <c r="BL57" s="253"/>
      <c r="BM57" s="253"/>
      <c r="BN57" s="253"/>
      <c r="BO57" s="266"/>
      <c r="BP57" s="266"/>
      <c r="BQ57" s="263">
        <v>51</v>
      </c>
      <c r="BR57" s="264"/>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7"/>
    </row>
    <row r="58" spans="1:131" s="248" customFormat="1" ht="26.25" customHeight="1" x14ac:dyDescent="0.15">
      <c r="A58" s="262">
        <v>31</v>
      </c>
      <c r="B58" s="1082"/>
      <c r="C58" s="1083"/>
      <c r="D58" s="1083"/>
      <c r="E58" s="1083"/>
      <c r="F58" s="1083"/>
      <c r="G58" s="1083"/>
      <c r="H58" s="1083"/>
      <c r="I58" s="1083"/>
      <c r="J58" s="1083"/>
      <c r="K58" s="1083"/>
      <c r="L58" s="1083"/>
      <c r="M58" s="1083"/>
      <c r="N58" s="1083"/>
      <c r="O58" s="1083"/>
      <c r="P58" s="1084"/>
      <c r="Q58" s="1085"/>
      <c r="R58" s="1086"/>
      <c r="S58" s="1086"/>
      <c r="T58" s="1086"/>
      <c r="U58" s="1086"/>
      <c r="V58" s="1086"/>
      <c r="W58" s="1086"/>
      <c r="X58" s="1086"/>
      <c r="Y58" s="1086"/>
      <c r="Z58" s="1086"/>
      <c r="AA58" s="1086"/>
      <c r="AB58" s="1086"/>
      <c r="AC58" s="1086"/>
      <c r="AD58" s="1086"/>
      <c r="AE58" s="1087"/>
      <c r="AF58" s="1088"/>
      <c r="AG58" s="1089"/>
      <c r="AH58" s="1089"/>
      <c r="AI58" s="1089"/>
      <c r="AJ58" s="1090"/>
      <c r="AK58" s="1091"/>
      <c r="AL58" s="1086"/>
      <c r="AM58" s="1086"/>
      <c r="AN58" s="1086"/>
      <c r="AO58" s="1086"/>
      <c r="AP58" s="1086"/>
      <c r="AQ58" s="1086"/>
      <c r="AR58" s="1086"/>
      <c r="AS58" s="1086"/>
      <c r="AT58" s="1086"/>
      <c r="AU58" s="1086"/>
      <c r="AV58" s="1086"/>
      <c r="AW58" s="1086"/>
      <c r="AX58" s="1086"/>
      <c r="AY58" s="1086"/>
      <c r="AZ58" s="1092"/>
      <c r="BA58" s="1092"/>
      <c r="BB58" s="1092"/>
      <c r="BC58" s="1092"/>
      <c r="BD58" s="1092"/>
      <c r="BE58" s="1077"/>
      <c r="BF58" s="1077"/>
      <c r="BG58" s="1077"/>
      <c r="BH58" s="1077"/>
      <c r="BI58" s="1078"/>
      <c r="BJ58" s="253"/>
      <c r="BK58" s="253"/>
      <c r="BL58" s="253"/>
      <c r="BM58" s="253"/>
      <c r="BN58" s="253"/>
      <c r="BO58" s="266"/>
      <c r="BP58" s="266"/>
      <c r="BQ58" s="263">
        <v>52</v>
      </c>
      <c r="BR58" s="264"/>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7"/>
    </row>
    <row r="59" spans="1:131" s="248" customFormat="1" ht="26.25" customHeight="1" x14ac:dyDescent="0.15">
      <c r="A59" s="262">
        <v>32</v>
      </c>
      <c r="B59" s="1082"/>
      <c r="C59" s="1083"/>
      <c r="D59" s="1083"/>
      <c r="E59" s="1083"/>
      <c r="F59" s="1083"/>
      <c r="G59" s="1083"/>
      <c r="H59" s="1083"/>
      <c r="I59" s="1083"/>
      <c r="J59" s="1083"/>
      <c r="K59" s="1083"/>
      <c r="L59" s="1083"/>
      <c r="M59" s="1083"/>
      <c r="N59" s="1083"/>
      <c r="O59" s="1083"/>
      <c r="P59" s="1084"/>
      <c r="Q59" s="1085"/>
      <c r="R59" s="1086"/>
      <c r="S59" s="1086"/>
      <c r="T59" s="1086"/>
      <c r="U59" s="1086"/>
      <c r="V59" s="1086"/>
      <c r="W59" s="1086"/>
      <c r="X59" s="1086"/>
      <c r="Y59" s="1086"/>
      <c r="Z59" s="1086"/>
      <c r="AA59" s="1086"/>
      <c r="AB59" s="1086"/>
      <c r="AC59" s="1086"/>
      <c r="AD59" s="1086"/>
      <c r="AE59" s="1087"/>
      <c r="AF59" s="1088"/>
      <c r="AG59" s="1089"/>
      <c r="AH59" s="1089"/>
      <c r="AI59" s="1089"/>
      <c r="AJ59" s="1090"/>
      <c r="AK59" s="1091"/>
      <c r="AL59" s="1086"/>
      <c r="AM59" s="1086"/>
      <c r="AN59" s="1086"/>
      <c r="AO59" s="1086"/>
      <c r="AP59" s="1086"/>
      <c r="AQ59" s="1086"/>
      <c r="AR59" s="1086"/>
      <c r="AS59" s="1086"/>
      <c r="AT59" s="1086"/>
      <c r="AU59" s="1086"/>
      <c r="AV59" s="1086"/>
      <c r="AW59" s="1086"/>
      <c r="AX59" s="1086"/>
      <c r="AY59" s="1086"/>
      <c r="AZ59" s="1092"/>
      <c r="BA59" s="1092"/>
      <c r="BB59" s="1092"/>
      <c r="BC59" s="1092"/>
      <c r="BD59" s="1092"/>
      <c r="BE59" s="1077"/>
      <c r="BF59" s="1077"/>
      <c r="BG59" s="1077"/>
      <c r="BH59" s="1077"/>
      <c r="BI59" s="1078"/>
      <c r="BJ59" s="253"/>
      <c r="BK59" s="253"/>
      <c r="BL59" s="253"/>
      <c r="BM59" s="253"/>
      <c r="BN59" s="253"/>
      <c r="BO59" s="266"/>
      <c r="BP59" s="266"/>
      <c r="BQ59" s="263">
        <v>53</v>
      </c>
      <c r="BR59" s="264"/>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7"/>
    </row>
    <row r="60" spans="1:131" s="248" customFormat="1" ht="26.25" customHeight="1" x14ac:dyDescent="0.15">
      <c r="A60" s="262">
        <v>33</v>
      </c>
      <c r="B60" s="1082"/>
      <c r="C60" s="1083"/>
      <c r="D60" s="1083"/>
      <c r="E60" s="1083"/>
      <c r="F60" s="1083"/>
      <c r="G60" s="1083"/>
      <c r="H60" s="1083"/>
      <c r="I60" s="1083"/>
      <c r="J60" s="1083"/>
      <c r="K60" s="1083"/>
      <c r="L60" s="1083"/>
      <c r="M60" s="1083"/>
      <c r="N60" s="1083"/>
      <c r="O60" s="1083"/>
      <c r="P60" s="1084"/>
      <c r="Q60" s="1085"/>
      <c r="R60" s="1086"/>
      <c r="S60" s="1086"/>
      <c r="T60" s="1086"/>
      <c r="U60" s="1086"/>
      <c r="V60" s="1086"/>
      <c r="W60" s="1086"/>
      <c r="X60" s="1086"/>
      <c r="Y60" s="1086"/>
      <c r="Z60" s="1086"/>
      <c r="AA60" s="1086"/>
      <c r="AB60" s="1086"/>
      <c r="AC60" s="1086"/>
      <c r="AD60" s="1086"/>
      <c r="AE60" s="1087"/>
      <c r="AF60" s="1088"/>
      <c r="AG60" s="1089"/>
      <c r="AH60" s="1089"/>
      <c r="AI60" s="1089"/>
      <c r="AJ60" s="1090"/>
      <c r="AK60" s="1091"/>
      <c r="AL60" s="1086"/>
      <c r="AM60" s="1086"/>
      <c r="AN60" s="1086"/>
      <c r="AO60" s="1086"/>
      <c r="AP60" s="1086"/>
      <c r="AQ60" s="1086"/>
      <c r="AR60" s="1086"/>
      <c r="AS60" s="1086"/>
      <c r="AT60" s="1086"/>
      <c r="AU60" s="1086"/>
      <c r="AV60" s="1086"/>
      <c r="AW60" s="1086"/>
      <c r="AX60" s="1086"/>
      <c r="AY60" s="1086"/>
      <c r="AZ60" s="1092"/>
      <c r="BA60" s="1092"/>
      <c r="BB60" s="1092"/>
      <c r="BC60" s="1092"/>
      <c r="BD60" s="1092"/>
      <c r="BE60" s="1077"/>
      <c r="BF60" s="1077"/>
      <c r="BG60" s="1077"/>
      <c r="BH60" s="1077"/>
      <c r="BI60" s="1078"/>
      <c r="BJ60" s="253"/>
      <c r="BK60" s="253"/>
      <c r="BL60" s="253"/>
      <c r="BM60" s="253"/>
      <c r="BN60" s="253"/>
      <c r="BO60" s="266"/>
      <c r="BP60" s="266"/>
      <c r="BQ60" s="263">
        <v>54</v>
      </c>
      <c r="BR60" s="264"/>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7"/>
    </row>
    <row r="61" spans="1:131" s="248" customFormat="1" ht="26.25" customHeight="1" thickBot="1" x14ac:dyDescent="0.2">
      <c r="A61" s="262">
        <v>34</v>
      </c>
      <c r="B61" s="1082"/>
      <c r="C61" s="1083"/>
      <c r="D61" s="1083"/>
      <c r="E61" s="1083"/>
      <c r="F61" s="1083"/>
      <c r="G61" s="1083"/>
      <c r="H61" s="1083"/>
      <c r="I61" s="1083"/>
      <c r="J61" s="1083"/>
      <c r="K61" s="1083"/>
      <c r="L61" s="1083"/>
      <c r="M61" s="1083"/>
      <c r="N61" s="1083"/>
      <c r="O61" s="1083"/>
      <c r="P61" s="1084"/>
      <c r="Q61" s="1085"/>
      <c r="R61" s="1086"/>
      <c r="S61" s="1086"/>
      <c r="T61" s="1086"/>
      <c r="U61" s="1086"/>
      <c r="V61" s="1086"/>
      <c r="W61" s="1086"/>
      <c r="X61" s="1086"/>
      <c r="Y61" s="1086"/>
      <c r="Z61" s="1086"/>
      <c r="AA61" s="1086"/>
      <c r="AB61" s="1086"/>
      <c r="AC61" s="1086"/>
      <c r="AD61" s="1086"/>
      <c r="AE61" s="1087"/>
      <c r="AF61" s="1088"/>
      <c r="AG61" s="1089"/>
      <c r="AH61" s="1089"/>
      <c r="AI61" s="1089"/>
      <c r="AJ61" s="1090"/>
      <c r="AK61" s="1091"/>
      <c r="AL61" s="1086"/>
      <c r="AM61" s="1086"/>
      <c r="AN61" s="1086"/>
      <c r="AO61" s="1086"/>
      <c r="AP61" s="1086"/>
      <c r="AQ61" s="1086"/>
      <c r="AR61" s="1086"/>
      <c r="AS61" s="1086"/>
      <c r="AT61" s="1086"/>
      <c r="AU61" s="1086"/>
      <c r="AV61" s="1086"/>
      <c r="AW61" s="1086"/>
      <c r="AX61" s="1086"/>
      <c r="AY61" s="1086"/>
      <c r="AZ61" s="1092"/>
      <c r="BA61" s="1092"/>
      <c r="BB61" s="1092"/>
      <c r="BC61" s="1092"/>
      <c r="BD61" s="1092"/>
      <c r="BE61" s="1077"/>
      <c r="BF61" s="1077"/>
      <c r="BG61" s="1077"/>
      <c r="BH61" s="1077"/>
      <c r="BI61" s="1078"/>
      <c r="BJ61" s="253"/>
      <c r="BK61" s="253"/>
      <c r="BL61" s="253"/>
      <c r="BM61" s="253"/>
      <c r="BN61" s="253"/>
      <c r="BO61" s="266"/>
      <c r="BP61" s="266"/>
      <c r="BQ61" s="263">
        <v>55</v>
      </c>
      <c r="BR61" s="264"/>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7"/>
    </row>
    <row r="62" spans="1:131" s="248" customFormat="1" ht="26.25" customHeight="1" x14ac:dyDescent="0.15">
      <c r="A62" s="262">
        <v>35</v>
      </c>
      <c r="B62" s="1082"/>
      <c r="C62" s="1083"/>
      <c r="D62" s="1083"/>
      <c r="E62" s="1083"/>
      <c r="F62" s="1083"/>
      <c r="G62" s="1083"/>
      <c r="H62" s="1083"/>
      <c r="I62" s="1083"/>
      <c r="J62" s="1083"/>
      <c r="K62" s="1083"/>
      <c r="L62" s="1083"/>
      <c r="M62" s="1083"/>
      <c r="N62" s="1083"/>
      <c r="O62" s="1083"/>
      <c r="P62" s="1084"/>
      <c r="Q62" s="1085"/>
      <c r="R62" s="1086"/>
      <c r="S62" s="1086"/>
      <c r="T62" s="1086"/>
      <c r="U62" s="1086"/>
      <c r="V62" s="1086"/>
      <c r="W62" s="1086"/>
      <c r="X62" s="1086"/>
      <c r="Y62" s="1086"/>
      <c r="Z62" s="1086"/>
      <c r="AA62" s="1086"/>
      <c r="AB62" s="1086"/>
      <c r="AC62" s="1086"/>
      <c r="AD62" s="1086"/>
      <c r="AE62" s="1087"/>
      <c r="AF62" s="1088"/>
      <c r="AG62" s="1089"/>
      <c r="AH62" s="1089"/>
      <c r="AI62" s="1089"/>
      <c r="AJ62" s="1090"/>
      <c r="AK62" s="1091"/>
      <c r="AL62" s="1086"/>
      <c r="AM62" s="1086"/>
      <c r="AN62" s="1086"/>
      <c r="AO62" s="1086"/>
      <c r="AP62" s="1086"/>
      <c r="AQ62" s="1086"/>
      <c r="AR62" s="1086"/>
      <c r="AS62" s="1086"/>
      <c r="AT62" s="1086"/>
      <c r="AU62" s="1086"/>
      <c r="AV62" s="1086"/>
      <c r="AW62" s="1086"/>
      <c r="AX62" s="1086"/>
      <c r="AY62" s="1086"/>
      <c r="AZ62" s="1092"/>
      <c r="BA62" s="1092"/>
      <c r="BB62" s="1092"/>
      <c r="BC62" s="1092"/>
      <c r="BD62" s="1092"/>
      <c r="BE62" s="1077"/>
      <c r="BF62" s="1077"/>
      <c r="BG62" s="1077"/>
      <c r="BH62" s="1077"/>
      <c r="BI62" s="1078"/>
      <c r="BJ62" s="1079" t="s">
        <v>417</v>
      </c>
      <c r="BK62" s="1080"/>
      <c r="BL62" s="1080"/>
      <c r="BM62" s="1080"/>
      <c r="BN62" s="1081"/>
      <c r="BO62" s="266"/>
      <c r="BP62" s="266"/>
      <c r="BQ62" s="263">
        <v>56</v>
      </c>
      <c r="BR62" s="264"/>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7"/>
    </row>
    <row r="63" spans="1:131" s="248" customFormat="1" ht="26.25" customHeight="1" thickBot="1" x14ac:dyDescent="0.2">
      <c r="A63" s="265" t="s">
        <v>396</v>
      </c>
      <c r="B63" s="999" t="s">
        <v>418</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73"/>
      <c r="AF63" s="1074">
        <v>11891</v>
      </c>
      <c r="AG63" s="1014"/>
      <c r="AH63" s="1014"/>
      <c r="AI63" s="1014"/>
      <c r="AJ63" s="1075"/>
      <c r="AK63" s="1076"/>
      <c r="AL63" s="1018"/>
      <c r="AM63" s="1018"/>
      <c r="AN63" s="1018"/>
      <c r="AO63" s="1018"/>
      <c r="AP63" s="1014"/>
      <c r="AQ63" s="1014"/>
      <c r="AR63" s="1014"/>
      <c r="AS63" s="1014"/>
      <c r="AT63" s="1014"/>
      <c r="AU63" s="1014"/>
      <c r="AV63" s="1014"/>
      <c r="AW63" s="1014"/>
      <c r="AX63" s="1014"/>
      <c r="AY63" s="1014"/>
      <c r="AZ63" s="1070"/>
      <c r="BA63" s="1070"/>
      <c r="BB63" s="1070"/>
      <c r="BC63" s="1070"/>
      <c r="BD63" s="1070"/>
      <c r="BE63" s="1015"/>
      <c r="BF63" s="1015"/>
      <c r="BG63" s="1015"/>
      <c r="BH63" s="1015"/>
      <c r="BI63" s="1016"/>
      <c r="BJ63" s="1071" t="s">
        <v>244</v>
      </c>
      <c r="BK63" s="1006"/>
      <c r="BL63" s="1006"/>
      <c r="BM63" s="1006"/>
      <c r="BN63" s="1072"/>
      <c r="BO63" s="266"/>
      <c r="BP63" s="266"/>
      <c r="BQ63" s="263">
        <v>57</v>
      </c>
      <c r="BR63" s="264"/>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7"/>
    </row>
    <row r="65" spans="1:131" s="248" customFormat="1" ht="26.25" customHeight="1" thickBot="1" x14ac:dyDescent="0.2">
      <c r="A65" s="253" t="s">
        <v>419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7"/>
    </row>
    <row r="66" spans="1:131" s="248" customFormat="1" ht="26.25" customHeight="1" x14ac:dyDescent="0.15">
      <c r="A66" s="1046" t="s">
        <v>420</v>
      </c>
      <c r="B66" s="1047"/>
      <c r="C66" s="1047"/>
      <c r="D66" s="1047"/>
      <c r="E66" s="1047"/>
      <c r="F66" s="1047"/>
      <c r="G66" s="1047"/>
      <c r="H66" s="1047"/>
      <c r="I66" s="1047"/>
      <c r="J66" s="1047"/>
      <c r="K66" s="1047"/>
      <c r="L66" s="1047"/>
      <c r="M66" s="1047"/>
      <c r="N66" s="1047"/>
      <c r="O66" s="1047"/>
      <c r="P66" s="1048"/>
      <c r="Q66" s="1052" t="s">
        <v>400</v>
      </c>
      <c r="R66" s="1053"/>
      <c r="S66" s="1053"/>
      <c r="T66" s="1053"/>
      <c r="U66" s="1054"/>
      <c r="V66" s="1052" t="s">
        <v>401</v>
      </c>
      <c r="W66" s="1053"/>
      <c r="X66" s="1053"/>
      <c r="Y66" s="1053"/>
      <c r="Z66" s="1054"/>
      <c r="AA66" s="1052" t="s">
        <v>402</v>
      </c>
      <c r="AB66" s="1053"/>
      <c r="AC66" s="1053"/>
      <c r="AD66" s="1053"/>
      <c r="AE66" s="1054"/>
      <c r="AF66" s="1058" t="s">
        <v>403</v>
      </c>
      <c r="AG66" s="1059"/>
      <c r="AH66" s="1059"/>
      <c r="AI66" s="1059"/>
      <c r="AJ66" s="1060"/>
      <c r="AK66" s="1052" t="s">
        <v>404</v>
      </c>
      <c r="AL66" s="1047"/>
      <c r="AM66" s="1047"/>
      <c r="AN66" s="1047"/>
      <c r="AO66" s="1048"/>
      <c r="AP66" s="1052" t="s">
        <v>405</v>
      </c>
      <c r="AQ66" s="1053"/>
      <c r="AR66" s="1053"/>
      <c r="AS66" s="1053"/>
      <c r="AT66" s="1054"/>
      <c r="AU66" s="1052" t="s">
        <v>421</v>
      </c>
      <c r="AV66" s="1053"/>
      <c r="AW66" s="1053"/>
      <c r="AX66" s="1053"/>
      <c r="AY66" s="1054"/>
      <c r="AZ66" s="1052" t="s">
        <v>382</v>
      </c>
      <c r="BA66" s="1053"/>
      <c r="BB66" s="1053"/>
      <c r="BC66" s="1053"/>
      <c r="BD66" s="1068"/>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168" t="s">
        <v>577</v>
      </c>
      <c r="C68" s="1169"/>
      <c r="D68" s="1169"/>
      <c r="E68" s="1169"/>
      <c r="F68" s="1169"/>
      <c r="G68" s="1169"/>
      <c r="H68" s="1169"/>
      <c r="I68" s="1169"/>
      <c r="J68" s="1169"/>
      <c r="K68" s="1169"/>
      <c r="L68" s="1169"/>
      <c r="M68" s="1169"/>
      <c r="N68" s="1169"/>
      <c r="O68" s="1169"/>
      <c r="P68" s="1170"/>
      <c r="Q68" s="1039">
        <v>5423</v>
      </c>
      <c r="R68" s="1038"/>
      <c r="S68" s="1038"/>
      <c r="T68" s="1038"/>
      <c r="U68" s="1038"/>
      <c r="V68" s="1037">
        <v>5353</v>
      </c>
      <c r="W68" s="1038"/>
      <c r="X68" s="1038"/>
      <c r="Y68" s="1038"/>
      <c r="Z68" s="1038"/>
      <c r="AA68" s="1038">
        <v>70</v>
      </c>
      <c r="AB68" s="1038"/>
      <c r="AC68" s="1038"/>
      <c r="AD68" s="1038"/>
      <c r="AE68" s="1038"/>
      <c r="AF68" s="1038">
        <v>70</v>
      </c>
      <c r="AG68" s="1038"/>
      <c r="AH68" s="1038"/>
      <c r="AI68" s="1038"/>
      <c r="AJ68" s="1038"/>
      <c r="AK68" s="1038">
        <v>0</v>
      </c>
      <c r="AL68" s="1038"/>
      <c r="AM68" s="1038"/>
      <c r="AN68" s="1038"/>
      <c r="AO68" s="1038"/>
      <c r="AP68" s="1037">
        <v>849</v>
      </c>
      <c r="AQ68" s="1038"/>
      <c r="AR68" s="1038"/>
      <c r="AS68" s="1038"/>
      <c r="AT68" s="1038"/>
      <c r="AU68" s="1038">
        <v>767</v>
      </c>
      <c r="AV68" s="1038"/>
      <c r="AW68" s="1038"/>
      <c r="AX68" s="1038"/>
      <c r="AY68" s="1038"/>
      <c r="AZ68" s="1171"/>
      <c r="BA68" s="1171"/>
      <c r="BB68" s="1171"/>
      <c r="BC68" s="1171"/>
      <c r="BD68" s="1172"/>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578</v>
      </c>
      <c r="C69" s="1030"/>
      <c r="D69" s="1030"/>
      <c r="E69" s="1030"/>
      <c r="F69" s="1030"/>
      <c r="G69" s="1030"/>
      <c r="H69" s="1030"/>
      <c r="I69" s="1030"/>
      <c r="J69" s="1030"/>
      <c r="K69" s="1030"/>
      <c r="L69" s="1030"/>
      <c r="M69" s="1030"/>
      <c r="N69" s="1030"/>
      <c r="O69" s="1030"/>
      <c r="P69" s="1031"/>
      <c r="Q69" s="1032">
        <v>1497</v>
      </c>
      <c r="R69" s="1026"/>
      <c r="S69" s="1026"/>
      <c r="T69" s="1026"/>
      <c r="U69" s="1026"/>
      <c r="V69" s="1026">
        <v>1481</v>
      </c>
      <c r="W69" s="1026"/>
      <c r="X69" s="1026"/>
      <c r="Y69" s="1026"/>
      <c r="Z69" s="1026"/>
      <c r="AA69" s="1026">
        <v>15</v>
      </c>
      <c r="AB69" s="1026"/>
      <c r="AC69" s="1026"/>
      <c r="AD69" s="1026"/>
      <c r="AE69" s="1026"/>
      <c r="AF69" s="1026">
        <v>15</v>
      </c>
      <c r="AG69" s="1026"/>
      <c r="AH69" s="1026"/>
      <c r="AI69" s="1026"/>
      <c r="AJ69" s="1026"/>
      <c r="AK69" s="1026" t="s">
        <v>588</v>
      </c>
      <c r="AL69" s="1026"/>
      <c r="AM69" s="1026"/>
      <c r="AN69" s="1026"/>
      <c r="AO69" s="1026"/>
      <c r="AP69" s="1026" t="s">
        <v>588</v>
      </c>
      <c r="AQ69" s="1026"/>
      <c r="AR69" s="1026"/>
      <c r="AS69" s="1026"/>
      <c r="AT69" s="1026"/>
      <c r="AU69" s="1026" t="s">
        <v>588</v>
      </c>
      <c r="AV69" s="1026"/>
      <c r="AW69" s="1026"/>
      <c r="AX69" s="1026"/>
      <c r="AY69" s="1026"/>
      <c r="AZ69" s="1027" t="s">
        <v>581</v>
      </c>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579</v>
      </c>
      <c r="C70" s="1030"/>
      <c r="D70" s="1030"/>
      <c r="E70" s="1030"/>
      <c r="F70" s="1030"/>
      <c r="G70" s="1030"/>
      <c r="H70" s="1030"/>
      <c r="I70" s="1030"/>
      <c r="J70" s="1030"/>
      <c r="K70" s="1030"/>
      <c r="L70" s="1030"/>
      <c r="M70" s="1030"/>
      <c r="N70" s="1030"/>
      <c r="O70" s="1030"/>
      <c r="P70" s="1031"/>
      <c r="Q70" s="1032">
        <v>768538</v>
      </c>
      <c r="R70" s="1026"/>
      <c r="S70" s="1026"/>
      <c r="T70" s="1026"/>
      <c r="U70" s="1026"/>
      <c r="V70" s="1026">
        <v>753941</v>
      </c>
      <c r="W70" s="1026"/>
      <c r="X70" s="1026"/>
      <c r="Y70" s="1026"/>
      <c r="Z70" s="1026"/>
      <c r="AA70" s="1026">
        <v>14597</v>
      </c>
      <c r="AB70" s="1026"/>
      <c r="AC70" s="1026"/>
      <c r="AD70" s="1026"/>
      <c r="AE70" s="1026"/>
      <c r="AF70" s="1026">
        <v>14597</v>
      </c>
      <c r="AG70" s="1026"/>
      <c r="AH70" s="1026"/>
      <c r="AI70" s="1026"/>
      <c r="AJ70" s="1026"/>
      <c r="AK70" s="1026">
        <v>7714</v>
      </c>
      <c r="AL70" s="1026"/>
      <c r="AM70" s="1026"/>
      <c r="AN70" s="1026"/>
      <c r="AO70" s="1026"/>
      <c r="AP70" s="1026" t="s">
        <v>588</v>
      </c>
      <c r="AQ70" s="1026"/>
      <c r="AR70" s="1026"/>
      <c r="AS70" s="1026"/>
      <c r="AT70" s="1026"/>
      <c r="AU70" s="1026" t="s">
        <v>588</v>
      </c>
      <c r="AV70" s="1026"/>
      <c r="AW70" s="1026"/>
      <c r="AX70" s="1026"/>
      <c r="AY70" s="1026"/>
      <c r="AZ70" s="1027" t="s">
        <v>582</v>
      </c>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580</v>
      </c>
      <c r="C71" s="1030"/>
      <c r="D71" s="1030"/>
      <c r="E71" s="1030"/>
      <c r="F71" s="1030"/>
      <c r="G71" s="1030"/>
      <c r="H71" s="1030"/>
      <c r="I71" s="1030"/>
      <c r="J71" s="1030"/>
      <c r="K71" s="1030"/>
      <c r="L71" s="1030"/>
      <c r="M71" s="1030"/>
      <c r="N71" s="1030"/>
      <c r="O71" s="1030"/>
      <c r="P71" s="1031"/>
      <c r="Q71" s="1033">
        <v>348</v>
      </c>
      <c r="R71" s="1034"/>
      <c r="S71" s="1034"/>
      <c r="T71" s="1034"/>
      <c r="U71" s="1035"/>
      <c r="V71" s="1036">
        <v>320</v>
      </c>
      <c r="W71" s="1034"/>
      <c r="X71" s="1034"/>
      <c r="Y71" s="1034"/>
      <c r="Z71" s="1035"/>
      <c r="AA71" s="1176">
        <v>28</v>
      </c>
      <c r="AB71" s="1177"/>
      <c r="AC71" s="1177"/>
      <c r="AD71" s="1177"/>
      <c r="AE71" s="1178"/>
      <c r="AF71" s="1036">
        <v>28</v>
      </c>
      <c r="AG71" s="1034"/>
      <c r="AH71" s="1034"/>
      <c r="AI71" s="1034"/>
      <c r="AJ71" s="1035"/>
      <c r="AK71" s="1036">
        <v>14</v>
      </c>
      <c r="AL71" s="1034"/>
      <c r="AM71" s="1034"/>
      <c r="AN71" s="1034"/>
      <c r="AO71" s="1035"/>
      <c r="AP71" s="1036" t="s">
        <v>588</v>
      </c>
      <c r="AQ71" s="1034"/>
      <c r="AR71" s="1034"/>
      <c r="AS71" s="1034"/>
      <c r="AT71" s="1035"/>
      <c r="AU71" s="1036" t="s">
        <v>588</v>
      </c>
      <c r="AV71" s="1034"/>
      <c r="AW71" s="1034"/>
      <c r="AX71" s="1034"/>
      <c r="AY71" s="1035"/>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c r="C72" s="1030"/>
      <c r="D72" s="1030"/>
      <c r="E72" s="1030"/>
      <c r="F72" s="1030"/>
      <c r="G72" s="1030"/>
      <c r="H72" s="1030"/>
      <c r="I72" s="1030"/>
      <c r="J72" s="1030"/>
      <c r="K72" s="1030"/>
      <c r="L72" s="1030"/>
      <c r="M72" s="1030"/>
      <c r="N72" s="1030"/>
      <c r="O72" s="1030"/>
      <c r="P72" s="1031"/>
      <c r="Q72" s="1032"/>
      <c r="R72" s="1026"/>
      <c r="S72" s="1026"/>
      <c r="T72" s="1026"/>
      <c r="U72" s="1026"/>
      <c r="V72" s="1026"/>
      <c r="W72" s="1026"/>
      <c r="X72" s="1026"/>
      <c r="Y72" s="1026"/>
      <c r="Z72" s="1026"/>
      <c r="AA72" s="1026"/>
      <c r="AB72" s="1026"/>
      <c r="AC72" s="1026"/>
      <c r="AD72" s="1026"/>
      <c r="AE72" s="1026"/>
      <c r="AF72" s="1026"/>
      <c r="AG72" s="1026"/>
      <c r="AH72" s="1026"/>
      <c r="AI72" s="1026"/>
      <c r="AJ72" s="1026"/>
      <c r="AK72" s="1026"/>
      <c r="AL72" s="1026"/>
      <c r="AM72" s="1026"/>
      <c r="AN72" s="1026"/>
      <c r="AO72" s="1026"/>
      <c r="AP72" s="1026"/>
      <c r="AQ72" s="1026"/>
      <c r="AR72" s="1026"/>
      <c r="AS72" s="1026"/>
      <c r="AT72" s="1026"/>
      <c r="AU72" s="1026"/>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c r="C73" s="1030"/>
      <c r="D73" s="1030"/>
      <c r="E73" s="1030"/>
      <c r="F73" s="1030"/>
      <c r="G73" s="1030"/>
      <c r="H73" s="1030"/>
      <c r="I73" s="1030"/>
      <c r="J73" s="1030"/>
      <c r="K73" s="1030"/>
      <c r="L73" s="1030"/>
      <c r="M73" s="1030"/>
      <c r="N73" s="1030"/>
      <c r="O73" s="1030"/>
      <c r="P73" s="1031"/>
      <c r="Q73" s="1032"/>
      <c r="R73" s="1026"/>
      <c r="S73" s="1026"/>
      <c r="T73" s="1026"/>
      <c r="U73" s="1026"/>
      <c r="V73" s="1026"/>
      <c r="W73" s="1026"/>
      <c r="X73" s="1026"/>
      <c r="Y73" s="1026"/>
      <c r="Z73" s="1026"/>
      <c r="AA73" s="1026"/>
      <c r="AB73" s="1026"/>
      <c r="AC73" s="1026"/>
      <c r="AD73" s="1026"/>
      <c r="AE73" s="1026"/>
      <c r="AF73" s="1026"/>
      <c r="AG73" s="1026"/>
      <c r="AH73" s="1026"/>
      <c r="AI73" s="1026"/>
      <c r="AJ73" s="1026"/>
      <c r="AK73" s="1026"/>
      <c r="AL73" s="1026"/>
      <c r="AM73" s="1026"/>
      <c r="AN73" s="1026"/>
      <c r="AO73" s="1026"/>
      <c r="AP73" s="1026"/>
      <c r="AQ73" s="1026"/>
      <c r="AR73" s="1026"/>
      <c r="AS73" s="1026"/>
      <c r="AT73" s="1026"/>
      <c r="AU73" s="1026"/>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396</v>
      </c>
      <c r="B88" s="999" t="s">
        <v>422</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c r="AG88" s="1014"/>
      <c r="AH88" s="1014"/>
      <c r="AI88" s="1014"/>
      <c r="AJ88" s="1014"/>
      <c r="AK88" s="1018"/>
      <c r="AL88" s="1018"/>
      <c r="AM88" s="1018"/>
      <c r="AN88" s="1018"/>
      <c r="AO88" s="1018"/>
      <c r="AP88" s="1014"/>
      <c r="AQ88" s="1014"/>
      <c r="AR88" s="1014"/>
      <c r="AS88" s="1014"/>
      <c r="AT88" s="1014"/>
      <c r="AU88" s="1014"/>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396</v>
      </c>
      <c r="BR102" s="999" t="s">
        <v>423</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424</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425</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428</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429</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430</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431</v>
      </c>
      <c r="AB109" s="949"/>
      <c r="AC109" s="949"/>
      <c r="AD109" s="949"/>
      <c r="AE109" s="950"/>
      <c r="AF109" s="951" t="s">
        <v>312</v>
      </c>
      <c r="AG109" s="949"/>
      <c r="AH109" s="949"/>
      <c r="AI109" s="949"/>
      <c r="AJ109" s="950"/>
      <c r="AK109" s="951" t="s">
        <v>311</v>
      </c>
      <c r="AL109" s="949"/>
      <c r="AM109" s="949"/>
      <c r="AN109" s="949"/>
      <c r="AO109" s="950"/>
      <c r="AP109" s="951" t="s">
        <v>432</v>
      </c>
      <c r="AQ109" s="949"/>
      <c r="AR109" s="949"/>
      <c r="AS109" s="949"/>
      <c r="AT109" s="980"/>
      <c r="AU109" s="948" t="s">
        <v>430</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431</v>
      </c>
      <c r="BR109" s="949"/>
      <c r="BS109" s="949"/>
      <c r="BT109" s="949"/>
      <c r="BU109" s="950"/>
      <c r="BV109" s="951" t="s">
        <v>312</v>
      </c>
      <c r="BW109" s="949"/>
      <c r="BX109" s="949"/>
      <c r="BY109" s="949"/>
      <c r="BZ109" s="950"/>
      <c r="CA109" s="951" t="s">
        <v>311</v>
      </c>
      <c r="CB109" s="949"/>
      <c r="CC109" s="949"/>
      <c r="CD109" s="949"/>
      <c r="CE109" s="950"/>
      <c r="CF109" s="987" t="s">
        <v>432</v>
      </c>
      <c r="CG109" s="987"/>
      <c r="CH109" s="987"/>
      <c r="CI109" s="987"/>
      <c r="CJ109" s="987"/>
      <c r="CK109" s="951" t="s">
        <v>433</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431</v>
      </c>
      <c r="DH109" s="949"/>
      <c r="DI109" s="949"/>
      <c r="DJ109" s="949"/>
      <c r="DK109" s="950"/>
      <c r="DL109" s="951" t="s">
        <v>312</v>
      </c>
      <c r="DM109" s="949"/>
      <c r="DN109" s="949"/>
      <c r="DO109" s="949"/>
      <c r="DP109" s="950"/>
      <c r="DQ109" s="951" t="s">
        <v>311</v>
      </c>
      <c r="DR109" s="949"/>
      <c r="DS109" s="949"/>
      <c r="DT109" s="949"/>
      <c r="DU109" s="950"/>
      <c r="DV109" s="951" t="s">
        <v>432</v>
      </c>
      <c r="DW109" s="949"/>
      <c r="DX109" s="949"/>
      <c r="DY109" s="949"/>
      <c r="DZ109" s="980"/>
    </row>
    <row r="110" spans="1:131" s="247" customFormat="1" ht="26.25" customHeight="1" x14ac:dyDescent="0.15">
      <c r="A110" s="851" t="s">
        <v>434</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9960457</v>
      </c>
      <c r="AB110" s="942"/>
      <c r="AC110" s="942"/>
      <c r="AD110" s="942"/>
      <c r="AE110" s="943"/>
      <c r="AF110" s="944">
        <v>10044000</v>
      </c>
      <c r="AG110" s="942"/>
      <c r="AH110" s="942"/>
      <c r="AI110" s="942"/>
      <c r="AJ110" s="943"/>
      <c r="AK110" s="944">
        <v>10437032</v>
      </c>
      <c r="AL110" s="942"/>
      <c r="AM110" s="942"/>
      <c r="AN110" s="942"/>
      <c r="AO110" s="943"/>
      <c r="AP110" s="945">
        <v>17.899999999999999</v>
      </c>
      <c r="AQ110" s="946"/>
      <c r="AR110" s="946"/>
      <c r="AS110" s="946"/>
      <c r="AT110" s="947"/>
      <c r="AU110" s="981" t="s">
        <v>72</v>
      </c>
      <c r="AV110" s="982"/>
      <c r="AW110" s="982"/>
      <c r="AX110" s="982"/>
      <c r="AY110" s="982"/>
      <c r="AZ110" s="907" t="s">
        <v>435</v>
      </c>
      <c r="BA110" s="852"/>
      <c r="BB110" s="852"/>
      <c r="BC110" s="852"/>
      <c r="BD110" s="852"/>
      <c r="BE110" s="852"/>
      <c r="BF110" s="852"/>
      <c r="BG110" s="852"/>
      <c r="BH110" s="852"/>
      <c r="BI110" s="852"/>
      <c r="BJ110" s="852"/>
      <c r="BK110" s="852"/>
      <c r="BL110" s="852"/>
      <c r="BM110" s="852"/>
      <c r="BN110" s="852"/>
      <c r="BO110" s="852"/>
      <c r="BP110" s="853"/>
      <c r="BQ110" s="908">
        <v>103637933</v>
      </c>
      <c r="BR110" s="889"/>
      <c r="BS110" s="889"/>
      <c r="BT110" s="889"/>
      <c r="BU110" s="889"/>
      <c r="BV110" s="889">
        <v>103776003</v>
      </c>
      <c r="BW110" s="889"/>
      <c r="BX110" s="889"/>
      <c r="BY110" s="889"/>
      <c r="BZ110" s="889"/>
      <c r="CA110" s="889">
        <v>100994163</v>
      </c>
      <c r="CB110" s="889"/>
      <c r="CC110" s="889"/>
      <c r="CD110" s="889"/>
      <c r="CE110" s="889"/>
      <c r="CF110" s="913">
        <v>172.7</v>
      </c>
      <c r="CG110" s="914"/>
      <c r="CH110" s="914"/>
      <c r="CI110" s="914"/>
      <c r="CJ110" s="914"/>
      <c r="CK110" s="977" t="s">
        <v>436</v>
      </c>
      <c r="CL110" s="863"/>
      <c r="CM110" s="938" t="s">
        <v>437</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v>1077493</v>
      </c>
      <c r="DH110" s="889"/>
      <c r="DI110" s="889"/>
      <c r="DJ110" s="889"/>
      <c r="DK110" s="889"/>
      <c r="DL110" s="889">
        <v>905911</v>
      </c>
      <c r="DM110" s="889"/>
      <c r="DN110" s="889"/>
      <c r="DO110" s="889"/>
      <c r="DP110" s="889"/>
      <c r="DQ110" s="889">
        <v>810130</v>
      </c>
      <c r="DR110" s="889"/>
      <c r="DS110" s="889"/>
      <c r="DT110" s="889"/>
      <c r="DU110" s="889"/>
      <c r="DV110" s="890">
        <v>1.4</v>
      </c>
      <c r="DW110" s="890"/>
      <c r="DX110" s="890"/>
      <c r="DY110" s="890"/>
      <c r="DZ110" s="891"/>
    </row>
    <row r="111" spans="1:131" s="247" customFormat="1" ht="26.25" customHeight="1" x14ac:dyDescent="0.15">
      <c r="A111" s="818" t="s">
        <v>438</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439</v>
      </c>
      <c r="AB111" s="970"/>
      <c r="AC111" s="970"/>
      <c r="AD111" s="970"/>
      <c r="AE111" s="971"/>
      <c r="AF111" s="972" t="s">
        <v>439</v>
      </c>
      <c r="AG111" s="970"/>
      <c r="AH111" s="970"/>
      <c r="AI111" s="970"/>
      <c r="AJ111" s="971"/>
      <c r="AK111" s="972" t="s">
        <v>439</v>
      </c>
      <c r="AL111" s="970"/>
      <c r="AM111" s="970"/>
      <c r="AN111" s="970"/>
      <c r="AO111" s="971"/>
      <c r="AP111" s="973" t="s">
        <v>440</v>
      </c>
      <c r="AQ111" s="974"/>
      <c r="AR111" s="974"/>
      <c r="AS111" s="974"/>
      <c r="AT111" s="975"/>
      <c r="AU111" s="983"/>
      <c r="AV111" s="984"/>
      <c r="AW111" s="984"/>
      <c r="AX111" s="984"/>
      <c r="AY111" s="984"/>
      <c r="AZ111" s="859" t="s">
        <v>441</v>
      </c>
      <c r="BA111" s="794"/>
      <c r="BB111" s="794"/>
      <c r="BC111" s="794"/>
      <c r="BD111" s="794"/>
      <c r="BE111" s="794"/>
      <c r="BF111" s="794"/>
      <c r="BG111" s="794"/>
      <c r="BH111" s="794"/>
      <c r="BI111" s="794"/>
      <c r="BJ111" s="794"/>
      <c r="BK111" s="794"/>
      <c r="BL111" s="794"/>
      <c r="BM111" s="794"/>
      <c r="BN111" s="794"/>
      <c r="BO111" s="794"/>
      <c r="BP111" s="795"/>
      <c r="BQ111" s="860">
        <v>10122593</v>
      </c>
      <c r="BR111" s="861"/>
      <c r="BS111" s="861"/>
      <c r="BT111" s="861"/>
      <c r="BU111" s="861"/>
      <c r="BV111" s="861">
        <v>10631200</v>
      </c>
      <c r="BW111" s="861"/>
      <c r="BX111" s="861"/>
      <c r="BY111" s="861"/>
      <c r="BZ111" s="861"/>
      <c r="CA111" s="861">
        <v>9633213</v>
      </c>
      <c r="CB111" s="861"/>
      <c r="CC111" s="861"/>
      <c r="CD111" s="861"/>
      <c r="CE111" s="861"/>
      <c r="CF111" s="922">
        <v>16.5</v>
      </c>
      <c r="CG111" s="923"/>
      <c r="CH111" s="923"/>
      <c r="CI111" s="923"/>
      <c r="CJ111" s="923"/>
      <c r="CK111" s="978"/>
      <c r="CL111" s="865"/>
      <c r="CM111" s="868" t="s">
        <v>442</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v>593270</v>
      </c>
      <c r="DH111" s="861"/>
      <c r="DI111" s="861"/>
      <c r="DJ111" s="861"/>
      <c r="DK111" s="861"/>
      <c r="DL111" s="861">
        <v>479521</v>
      </c>
      <c r="DM111" s="861"/>
      <c r="DN111" s="861"/>
      <c r="DO111" s="861"/>
      <c r="DP111" s="861"/>
      <c r="DQ111" s="861">
        <v>363371</v>
      </c>
      <c r="DR111" s="861"/>
      <c r="DS111" s="861"/>
      <c r="DT111" s="861"/>
      <c r="DU111" s="861"/>
      <c r="DV111" s="838">
        <v>0.6</v>
      </c>
      <c r="DW111" s="838"/>
      <c r="DX111" s="838"/>
      <c r="DY111" s="838"/>
      <c r="DZ111" s="839"/>
    </row>
    <row r="112" spans="1:131" s="247" customFormat="1" ht="26.25" customHeight="1" x14ac:dyDescent="0.15">
      <c r="A112" s="963" t="s">
        <v>443</v>
      </c>
      <c r="B112" s="964"/>
      <c r="C112" s="794" t="s">
        <v>444</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439</v>
      </c>
      <c r="AB112" s="824"/>
      <c r="AC112" s="824"/>
      <c r="AD112" s="824"/>
      <c r="AE112" s="825"/>
      <c r="AF112" s="826" t="s">
        <v>439</v>
      </c>
      <c r="AG112" s="824"/>
      <c r="AH112" s="824"/>
      <c r="AI112" s="824"/>
      <c r="AJ112" s="825"/>
      <c r="AK112" s="826" t="s">
        <v>244</v>
      </c>
      <c r="AL112" s="824"/>
      <c r="AM112" s="824"/>
      <c r="AN112" s="824"/>
      <c r="AO112" s="825"/>
      <c r="AP112" s="871" t="s">
        <v>439</v>
      </c>
      <c r="AQ112" s="872"/>
      <c r="AR112" s="872"/>
      <c r="AS112" s="872"/>
      <c r="AT112" s="873"/>
      <c r="AU112" s="983"/>
      <c r="AV112" s="984"/>
      <c r="AW112" s="984"/>
      <c r="AX112" s="984"/>
      <c r="AY112" s="984"/>
      <c r="AZ112" s="859" t="s">
        <v>445</v>
      </c>
      <c r="BA112" s="794"/>
      <c r="BB112" s="794"/>
      <c r="BC112" s="794"/>
      <c r="BD112" s="794"/>
      <c r="BE112" s="794"/>
      <c r="BF112" s="794"/>
      <c r="BG112" s="794"/>
      <c r="BH112" s="794"/>
      <c r="BI112" s="794"/>
      <c r="BJ112" s="794"/>
      <c r="BK112" s="794"/>
      <c r="BL112" s="794"/>
      <c r="BM112" s="794"/>
      <c r="BN112" s="794"/>
      <c r="BO112" s="794"/>
      <c r="BP112" s="795"/>
      <c r="BQ112" s="860">
        <v>13231361</v>
      </c>
      <c r="BR112" s="861"/>
      <c r="BS112" s="861"/>
      <c r="BT112" s="861"/>
      <c r="BU112" s="861"/>
      <c r="BV112" s="861">
        <v>12593124</v>
      </c>
      <c r="BW112" s="861"/>
      <c r="BX112" s="861"/>
      <c r="BY112" s="861"/>
      <c r="BZ112" s="861"/>
      <c r="CA112" s="861">
        <v>12041490</v>
      </c>
      <c r="CB112" s="861"/>
      <c r="CC112" s="861"/>
      <c r="CD112" s="861"/>
      <c r="CE112" s="861"/>
      <c r="CF112" s="922">
        <v>20.6</v>
      </c>
      <c r="CG112" s="923"/>
      <c r="CH112" s="923"/>
      <c r="CI112" s="923"/>
      <c r="CJ112" s="923"/>
      <c r="CK112" s="978"/>
      <c r="CL112" s="865"/>
      <c r="CM112" s="868" t="s">
        <v>446</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439</v>
      </c>
      <c r="DH112" s="861"/>
      <c r="DI112" s="861"/>
      <c r="DJ112" s="861"/>
      <c r="DK112" s="861"/>
      <c r="DL112" s="861" t="s">
        <v>439</v>
      </c>
      <c r="DM112" s="861"/>
      <c r="DN112" s="861"/>
      <c r="DO112" s="861"/>
      <c r="DP112" s="861"/>
      <c r="DQ112" s="861" t="s">
        <v>439</v>
      </c>
      <c r="DR112" s="861"/>
      <c r="DS112" s="861"/>
      <c r="DT112" s="861"/>
      <c r="DU112" s="861"/>
      <c r="DV112" s="838" t="s">
        <v>439</v>
      </c>
      <c r="DW112" s="838"/>
      <c r="DX112" s="838"/>
      <c r="DY112" s="838"/>
      <c r="DZ112" s="839"/>
    </row>
    <row r="113" spans="1:130" s="247" customFormat="1" ht="26.25" customHeight="1" x14ac:dyDescent="0.15">
      <c r="A113" s="965"/>
      <c r="B113" s="966"/>
      <c r="C113" s="794" t="s">
        <v>447</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1169406</v>
      </c>
      <c r="AB113" s="970"/>
      <c r="AC113" s="970"/>
      <c r="AD113" s="970"/>
      <c r="AE113" s="971"/>
      <c r="AF113" s="972">
        <v>1156065</v>
      </c>
      <c r="AG113" s="970"/>
      <c r="AH113" s="970"/>
      <c r="AI113" s="970"/>
      <c r="AJ113" s="971"/>
      <c r="AK113" s="972">
        <v>1111976</v>
      </c>
      <c r="AL113" s="970"/>
      <c r="AM113" s="970"/>
      <c r="AN113" s="970"/>
      <c r="AO113" s="971"/>
      <c r="AP113" s="973">
        <v>1.9</v>
      </c>
      <c r="AQ113" s="974"/>
      <c r="AR113" s="974"/>
      <c r="AS113" s="974"/>
      <c r="AT113" s="975"/>
      <c r="AU113" s="983"/>
      <c r="AV113" s="984"/>
      <c r="AW113" s="984"/>
      <c r="AX113" s="984"/>
      <c r="AY113" s="984"/>
      <c r="AZ113" s="859" t="s">
        <v>448</v>
      </c>
      <c r="BA113" s="794"/>
      <c r="BB113" s="794"/>
      <c r="BC113" s="794"/>
      <c r="BD113" s="794"/>
      <c r="BE113" s="794"/>
      <c r="BF113" s="794"/>
      <c r="BG113" s="794"/>
      <c r="BH113" s="794"/>
      <c r="BI113" s="794"/>
      <c r="BJ113" s="794"/>
      <c r="BK113" s="794"/>
      <c r="BL113" s="794"/>
      <c r="BM113" s="794"/>
      <c r="BN113" s="794"/>
      <c r="BO113" s="794"/>
      <c r="BP113" s="795"/>
      <c r="BQ113" s="860">
        <v>990702</v>
      </c>
      <c r="BR113" s="861"/>
      <c r="BS113" s="861"/>
      <c r="BT113" s="861"/>
      <c r="BU113" s="861"/>
      <c r="BV113" s="861">
        <v>846398</v>
      </c>
      <c r="BW113" s="861"/>
      <c r="BX113" s="861"/>
      <c r="BY113" s="861"/>
      <c r="BZ113" s="861"/>
      <c r="CA113" s="861">
        <v>766724</v>
      </c>
      <c r="CB113" s="861"/>
      <c r="CC113" s="861"/>
      <c r="CD113" s="861"/>
      <c r="CE113" s="861"/>
      <c r="CF113" s="922">
        <v>1.3</v>
      </c>
      <c r="CG113" s="923"/>
      <c r="CH113" s="923"/>
      <c r="CI113" s="923"/>
      <c r="CJ113" s="923"/>
      <c r="CK113" s="978"/>
      <c r="CL113" s="865"/>
      <c r="CM113" s="868" t="s">
        <v>449</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439</v>
      </c>
      <c r="DH113" s="824"/>
      <c r="DI113" s="824"/>
      <c r="DJ113" s="824"/>
      <c r="DK113" s="825"/>
      <c r="DL113" s="826" t="s">
        <v>439</v>
      </c>
      <c r="DM113" s="824"/>
      <c r="DN113" s="824"/>
      <c r="DO113" s="824"/>
      <c r="DP113" s="825"/>
      <c r="DQ113" s="826" t="s">
        <v>439</v>
      </c>
      <c r="DR113" s="824"/>
      <c r="DS113" s="824"/>
      <c r="DT113" s="824"/>
      <c r="DU113" s="825"/>
      <c r="DV113" s="871" t="s">
        <v>439</v>
      </c>
      <c r="DW113" s="872"/>
      <c r="DX113" s="872"/>
      <c r="DY113" s="872"/>
      <c r="DZ113" s="873"/>
    </row>
    <row r="114" spans="1:130" s="247" customFormat="1" ht="26.25" customHeight="1" x14ac:dyDescent="0.15">
      <c r="A114" s="965"/>
      <c r="B114" s="966"/>
      <c r="C114" s="794" t="s">
        <v>450</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297846</v>
      </c>
      <c r="AB114" s="824"/>
      <c r="AC114" s="824"/>
      <c r="AD114" s="824"/>
      <c r="AE114" s="825"/>
      <c r="AF114" s="826">
        <v>311779</v>
      </c>
      <c r="AG114" s="824"/>
      <c r="AH114" s="824"/>
      <c r="AI114" s="824"/>
      <c r="AJ114" s="825"/>
      <c r="AK114" s="826">
        <v>293447</v>
      </c>
      <c r="AL114" s="824"/>
      <c r="AM114" s="824"/>
      <c r="AN114" s="824"/>
      <c r="AO114" s="825"/>
      <c r="AP114" s="871">
        <v>0.5</v>
      </c>
      <c r="AQ114" s="872"/>
      <c r="AR114" s="872"/>
      <c r="AS114" s="872"/>
      <c r="AT114" s="873"/>
      <c r="AU114" s="983"/>
      <c r="AV114" s="984"/>
      <c r="AW114" s="984"/>
      <c r="AX114" s="984"/>
      <c r="AY114" s="984"/>
      <c r="AZ114" s="859" t="s">
        <v>451</v>
      </c>
      <c r="BA114" s="794"/>
      <c r="BB114" s="794"/>
      <c r="BC114" s="794"/>
      <c r="BD114" s="794"/>
      <c r="BE114" s="794"/>
      <c r="BF114" s="794"/>
      <c r="BG114" s="794"/>
      <c r="BH114" s="794"/>
      <c r="BI114" s="794"/>
      <c r="BJ114" s="794"/>
      <c r="BK114" s="794"/>
      <c r="BL114" s="794"/>
      <c r="BM114" s="794"/>
      <c r="BN114" s="794"/>
      <c r="BO114" s="794"/>
      <c r="BP114" s="795"/>
      <c r="BQ114" s="860">
        <v>14555733</v>
      </c>
      <c r="BR114" s="861"/>
      <c r="BS114" s="861"/>
      <c r="BT114" s="861"/>
      <c r="BU114" s="861"/>
      <c r="BV114" s="861">
        <v>14025654</v>
      </c>
      <c r="BW114" s="861"/>
      <c r="BX114" s="861"/>
      <c r="BY114" s="861"/>
      <c r="BZ114" s="861"/>
      <c r="CA114" s="861">
        <v>13979394</v>
      </c>
      <c r="CB114" s="861"/>
      <c r="CC114" s="861"/>
      <c r="CD114" s="861"/>
      <c r="CE114" s="861"/>
      <c r="CF114" s="922">
        <v>23.9</v>
      </c>
      <c r="CG114" s="923"/>
      <c r="CH114" s="923"/>
      <c r="CI114" s="923"/>
      <c r="CJ114" s="923"/>
      <c r="CK114" s="978"/>
      <c r="CL114" s="865"/>
      <c r="CM114" s="868" t="s">
        <v>452</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439</v>
      </c>
      <c r="DH114" s="824"/>
      <c r="DI114" s="824"/>
      <c r="DJ114" s="824"/>
      <c r="DK114" s="825"/>
      <c r="DL114" s="826" t="s">
        <v>439</v>
      </c>
      <c r="DM114" s="824"/>
      <c r="DN114" s="824"/>
      <c r="DO114" s="824"/>
      <c r="DP114" s="825"/>
      <c r="DQ114" s="826" t="s">
        <v>439</v>
      </c>
      <c r="DR114" s="824"/>
      <c r="DS114" s="824"/>
      <c r="DT114" s="824"/>
      <c r="DU114" s="825"/>
      <c r="DV114" s="871" t="s">
        <v>439</v>
      </c>
      <c r="DW114" s="872"/>
      <c r="DX114" s="872"/>
      <c r="DY114" s="872"/>
      <c r="DZ114" s="873"/>
    </row>
    <row r="115" spans="1:130" s="247" customFormat="1" ht="26.25" customHeight="1" x14ac:dyDescent="0.15">
      <c r="A115" s="965"/>
      <c r="B115" s="966"/>
      <c r="C115" s="794" t="s">
        <v>453</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284698</v>
      </c>
      <c r="AB115" s="970"/>
      <c r="AC115" s="970"/>
      <c r="AD115" s="970"/>
      <c r="AE115" s="971"/>
      <c r="AF115" s="972">
        <v>269178</v>
      </c>
      <c r="AG115" s="970"/>
      <c r="AH115" s="970"/>
      <c r="AI115" s="970"/>
      <c r="AJ115" s="971"/>
      <c r="AK115" s="972">
        <v>268380</v>
      </c>
      <c r="AL115" s="970"/>
      <c r="AM115" s="970"/>
      <c r="AN115" s="970"/>
      <c r="AO115" s="971"/>
      <c r="AP115" s="973">
        <v>0.5</v>
      </c>
      <c r="AQ115" s="974"/>
      <c r="AR115" s="974"/>
      <c r="AS115" s="974"/>
      <c r="AT115" s="975"/>
      <c r="AU115" s="983"/>
      <c r="AV115" s="984"/>
      <c r="AW115" s="984"/>
      <c r="AX115" s="984"/>
      <c r="AY115" s="984"/>
      <c r="AZ115" s="859" t="s">
        <v>454</v>
      </c>
      <c r="BA115" s="794"/>
      <c r="BB115" s="794"/>
      <c r="BC115" s="794"/>
      <c r="BD115" s="794"/>
      <c r="BE115" s="794"/>
      <c r="BF115" s="794"/>
      <c r="BG115" s="794"/>
      <c r="BH115" s="794"/>
      <c r="BI115" s="794"/>
      <c r="BJ115" s="794"/>
      <c r="BK115" s="794"/>
      <c r="BL115" s="794"/>
      <c r="BM115" s="794"/>
      <c r="BN115" s="794"/>
      <c r="BO115" s="794"/>
      <c r="BP115" s="795"/>
      <c r="BQ115" s="860">
        <v>1544</v>
      </c>
      <c r="BR115" s="861"/>
      <c r="BS115" s="861"/>
      <c r="BT115" s="861"/>
      <c r="BU115" s="861"/>
      <c r="BV115" s="861" t="s">
        <v>439</v>
      </c>
      <c r="BW115" s="861"/>
      <c r="BX115" s="861"/>
      <c r="BY115" s="861"/>
      <c r="BZ115" s="861"/>
      <c r="CA115" s="861">
        <v>5046</v>
      </c>
      <c r="CB115" s="861"/>
      <c r="CC115" s="861"/>
      <c r="CD115" s="861"/>
      <c r="CE115" s="861"/>
      <c r="CF115" s="922">
        <v>0</v>
      </c>
      <c r="CG115" s="923"/>
      <c r="CH115" s="923"/>
      <c r="CI115" s="923"/>
      <c r="CJ115" s="923"/>
      <c r="CK115" s="978"/>
      <c r="CL115" s="865"/>
      <c r="CM115" s="859" t="s">
        <v>455</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v>8354648</v>
      </c>
      <c r="DH115" s="824"/>
      <c r="DI115" s="824"/>
      <c r="DJ115" s="824"/>
      <c r="DK115" s="825"/>
      <c r="DL115" s="826">
        <v>9152888</v>
      </c>
      <c r="DM115" s="824"/>
      <c r="DN115" s="824"/>
      <c r="DO115" s="824"/>
      <c r="DP115" s="825"/>
      <c r="DQ115" s="826">
        <v>8371225</v>
      </c>
      <c r="DR115" s="824"/>
      <c r="DS115" s="824"/>
      <c r="DT115" s="824"/>
      <c r="DU115" s="825"/>
      <c r="DV115" s="871">
        <v>14.3</v>
      </c>
      <c r="DW115" s="872"/>
      <c r="DX115" s="872"/>
      <c r="DY115" s="872"/>
      <c r="DZ115" s="873"/>
    </row>
    <row r="116" spans="1:130" s="247" customFormat="1" ht="26.25" customHeight="1" x14ac:dyDescent="0.15">
      <c r="A116" s="967"/>
      <c r="B116" s="968"/>
      <c r="C116" s="927" t="s">
        <v>456</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439</v>
      </c>
      <c r="AB116" s="824"/>
      <c r="AC116" s="824"/>
      <c r="AD116" s="824"/>
      <c r="AE116" s="825"/>
      <c r="AF116" s="826" t="s">
        <v>439</v>
      </c>
      <c r="AG116" s="824"/>
      <c r="AH116" s="824"/>
      <c r="AI116" s="824"/>
      <c r="AJ116" s="825"/>
      <c r="AK116" s="826" t="s">
        <v>439</v>
      </c>
      <c r="AL116" s="824"/>
      <c r="AM116" s="824"/>
      <c r="AN116" s="824"/>
      <c r="AO116" s="825"/>
      <c r="AP116" s="871" t="s">
        <v>439</v>
      </c>
      <c r="AQ116" s="872"/>
      <c r="AR116" s="872"/>
      <c r="AS116" s="872"/>
      <c r="AT116" s="873"/>
      <c r="AU116" s="983"/>
      <c r="AV116" s="984"/>
      <c r="AW116" s="984"/>
      <c r="AX116" s="984"/>
      <c r="AY116" s="984"/>
      <c r="AZ116" s="910" t="s">
        <v>457</v>
      </c>
      <c r="BA116" s="911"/>
      <c r="BB116" s="911"/>
      <c r="BC116" s="911"/>
      <c r="BD116" s="911"/>
      <c r="BE116" s="911"/>
      <c r="BF116" s="911"/>
      <c r="BG116" s="911"/>
      <c r="BH116" s="911"/>
      <c r="BI116" s="911"/>
      <c r="BJ116" s="911"/>
      <c r="BK116" s="911"/>
      <c r="BL116" s="911"/>
      <c r="BM116" s="911"/>
      <c r="BN116" s="911"/>
      <c r="BO116" s="911"/>
      <c r="BP116" s="912"/>
      <c r="BQ116" s="860" t="s">
        <v>439</v>
      </c>
      <c r="BR116" s="861"/>
      <c r="BS116" s="861"/>
      <c r="BT116" s="861"/>
      <c r="BU116" s="861"/>
      <c r="BV116" s="861" t="s">
        <v>439</v>
      </c>
      <c r="BW116" s="861"/>
      <c r="BX116" s="861"/>
      <c r="BY116" s="861"/>
      <c r="BZ116" s="861"/>
      <c r="CA116" s="861" t="s">
        <v>439</v>
      </c>
      <c r="CB116" s="861"/>
      <c r="CC116" s="861"/>
      <c r="CD116" s="861"/>
      <c r="CE116" s="861"/>
      <c r="CF116" s="922" t="s">
        <v>439</v>
      </c>
      <c r="CG116" s="923"/>
      <c r="CH116" s="923"/>
      <c r="CI116" s="923"/>
      <c r="CJ116" s="923"/>
      <c r="CK116" s="978"/>
      <c r="CL116" s="865"/>
      <c r="CM116" s="868" t="s">
        <v>458</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439</v>
      </c>
      <c r="DH116" s="824"/>
      <c r="DI116" s="824"/>
      <c r="DJ116" s="824"/>
      <c r="DK116" s="825"/>
      <c r="DL116" s="826" t="s">
        <v>439</v>
      </c>
      <c r="DM116" s="824"/>
      <c r="DN116" s="824"/>
      <c r="DO116" s="824"/>
      <c r="DP116" s="825"/>
      <c r="DQ116" s="826" t="s">
        <v>439</v>
      </c>
      <c r="DR116" s="824"/>
      <c r="DS116" s="824"/>
      <c r="DT116" s="824"/>
      <c r="DU116" s="825"/>
      <c r="DV116" s="871" t="s">
        <v>439</v>
      </c>
      <c r="DW116" s="872"/>
      <c r="DX116" s="872"/>
      <c r="DY116" s="872"/>
      <c r="DZ116" s="873"/>
    </row>
    <row r="117" spans="1:130" s="247" customFormat="1" ht="26.25" customHeight="1" x14ac:dyDescent="0.15">
      <c r="A117" s="948" t="s">
        <v>190</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459</v>
      </c>
      <c r="Z117" s="950"/>
      <c r="AA117" s="955">
        <v>11712407</v>
      </c>
      <c r="AB117" s="956"/>
      <c r="AC117" s="956"/>
      <c r="AD117" s="956"/>
      <c r="AE117" s="957"/>
      <c r="AF117" s="958">
        <v>11781022</v>
      </c>
      <c r="AG117" s="956"/>
      <c r="AH117" s="956"/>
      <c r="AI117" s="956"/>
      <c r="AJ117" s="957"/>
      <c r="AK117" s="958">
        <v>12110835</v>
      </c>
      <c r="AL117" s="956"/>
      <c r="AM117" s="956"/>
      <c r="AN117" s="956"/>
      <c r="AO117" s="957"/>
      <c r="AP117" s="959"/>
      <c r="AQ117" s="960"/>
      <c r="AR117" s="960"/>
      <c r="AS117" s="960"/>
      <c r="AT117" s="961"/>
      <c r="AU117" s="983"/>
      <c r="AV117" s="984"/>
      <c r="AW117" s="984"/>
      <c r="AX117" s="984"/>
      <c r="AY117" s="984"/>
      <c r="AZ117" s="910" t="s">
        <v>460</v>
      </c>
      <c r="BA117" s="911"/>
      <c r="BB117" s="911"/>
      <c r="BC117" s="911"/>
      <c r="BD117" s="911"/>
      <c r="BE117" s="911"/>
      <c r="BF117" s="911"/>
      <c r="BG117" s="911"/>
      <c r="BH117" s="911"/>
      <c r="BI117" s="911"/>
      <c r="BJ117" s="911"/>
      <c r="BK117" s="911"/>
      <c r="BL117" s="911"/>
      <c r="BM117" s="911"/>
      <c r="BN117" s="911"/>
      <c r="BO117" s="911"/>
      <c r="BP117" s="912"/>
      <c r="BQ117" s="860" t="s">
        <v>244</v>
      </c>
      <c r="BR117" s="861"/>
      <c r="BS117" s="861"/>
      <c r="BT117" s="861"/>
      <c r="BU117" s="861"/>
      <c r="BV117" s="861" t="s">
        <v>244</v>
      </c>
      <c r="BW117" s="861"/>
      <c r="BX117" s="861"/>
      <c r="BY117" s="861"/>
      <c r="BZ117" s="861"/>
      <c r="CA117" s="861" t="s">
        <v>244</v>
      </c>
      <c r="CB117" s="861"/>
      <c r="CC117" s="861"/>
      <c r="CD117" s="861"/>
      <c r="CE117" s="861"/>
      <c r="CF117" s="922" t="s">
        <v>244</v>
      </c>
      <c r="CG117" s="923"/>
      <c r="CH117" s="923"/>
      <c r="CI117" s="923"/>
      <c r="CJ117" s="923"/>
      <c r="CK117" s="978"/>
      <c r="CL117" s="865"/>
      <c r="CM117" s="868" t="s">
        <v>461</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244</v>
      </c>
      <c r="DH117" s="824"/>
      <c r="DI117" s="824"/>
      <c r="DJ117" s="824"/>
      <c r="DK117" s="825"/>
      <c r="DL117" s="826" t="s">
        <v>244</v>
      </c>
      <c r="DM117" s="824"/>
      <c r="DN117" s="824"/>
      <c r="DO117" s="824"/>
      <c r="DP117" s="825"/>
      <c r="DQ117" s="826" t="s">
        <v>244</v>
      </c>
      <c r="DR117" s="824"/>
      <c r="DS117" s="824"/>
      <c r="DT117" s="824"/>
      <c r="DU117" s="825"/>
      <c r="DV117" s="871" t="s">
        <v>244</v>
      </c>
      <c r="DW117" s="872"/>
      <c r="DX117" s="872"/>
      <c r="DY117" s="872"/>
      <c r="DZ117" s="873"/>
    </row>
    <row r="118" spans="1:130" s="247" customFormat="1" ht="26.25" customHeight="1" x14ac:dyDescent="0.15">
      <c r="A118" s="948" t="s">
        <v>433</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431</v>
      </c>
      <c r="AB118" s="949"/>
      <c r="AC118" s="949"/>
      <c r="AD118" s="949"/>
      <c r="AE118" s="950"/>
      <c r="AF118" s="951" t="s">
        <v>312</v>
      </c>
      <c r="AG118" s="949"/>
      <c r="AH118" s="949"/>
      <c r="AI118" s="949"/>
      <c r="AJ118" s="950"/>
      <c r="AK118" s="951" t="s">
        <v>311</v>
      </c>
      <c r="AL118" s="949"/>
      <c r="AM118" s="949"/>
      <c r="AN118" s="949"/>
      <c r="AO118" s="950"/>
      <c r="AP118" s="952" t="s">
        <v>432</v>
      </c>
      <c r="AQ118" s="953"/>
      <c r="AR118" s="953"/>
      <c r="AS118" s="953"/>
      <c r="AT118" s="954"/>
      <c r="AU118" s="983"/>
      <c r="AV118" s="984"/>
      <c r="AW118" s="984"/>
      <c r="AX118" s="984"/>
      <c r="AY118" s="984"/>
      <c r="AZ118" s="926" t="s">
        <v>462</v>
      </c>
      <c r="BA118" s="927"/>
      <c r="BB118" s="927"/>
      <c r="BC118" s="927"/>
      <c r="BD118" s="927"/>
      <c r="BE118" s="927"/>
      <c r="BF118" s="927"/>
      <c r="BG118" s="927"/>
      <c r="BH118" s="927"/>
      <c r="BI118" s="927"/>
      <c r="BJ118" s="927"/>
      <c r="BK118" s="927"/>
      <c r="BL118" s="927"/>
      <c r="BM118" s="927"/>
      <c r="BN118" s="927"/>
      <c r="BO118" s="927"/>
      <c r="BP118" s="928"/>
      <c r="BQ118" s="929" t="s">
        <v>244</v>
      </c>
      <c r="BR118" s="892"/>
      <c r="BS118" s="892"/>
      <c r="BT118" s="892"/>
      <c r="BU118" s="892"/>
      <c r="BV118" s="892" t="s">
        <v>244</v>
      </c>
      <c r="BW118" s="892"/>
      <c r="BX118" s="892"/>
      <c r="BY118" s="892"/>
      <c r="BZ118" s="892"/>
      <c r="CA118" s="892" t="s">
        <v>244</v>
      </c>
      <c r="CB118" s="892"/>
      <c r="CC118" s="892"/>
      <c r="CD118" s="892"/>
      <c r="CE118" s="892"/>
      <c r="CF118" s="922" t="s">
        <v>244</v>
      </c>
      <c r="CG118" s="923"/>
      <c r="CH118" s="923"/>
      <c r="CI118" s="923"/>
      <c r="CJ118" s="923"/>
      <c r="CK118" s="978"/>
      <c r="CL118" s="865"/>
      <c r="CM118" s="868" t="s">
        <v>463</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244</v>
      </c>
      <c r="DH118" s="824"/>
      <c r="DI118" s="824"/>
      <c r="DJ118" s="824"/>
      <c r="DK118" s="825"/>
      <c r="DL118" s="826" t="s">
        <v>244</v>
      </c>
      <c r="DM118" s="824"/>
      <c r="DN118" s="824"/>
      <c r="DO118" s="824"/>
      <c r="DP118" s="825"/>
      <c r="DQ118" s="826" t="s">
        <v>244</v>
      </c>
      <c r="DR118" s="824"/>
      <c r="DS118" s="824"/>
      <c r="DT118" s="824"/>
      <c r="DU118" s="825"/>
      <c r="DV118" s="871" t="s">
        <v>244</v>
      </c>
      <c r="DW118" s="872"/>
      <c r="DX118" s="872"/>
      <c r="DY118" s="872"/>
      <c r="DZ118" s="873"/>
    </row>
    <row r="119" spans="1:130" s="247" customFormat="1" ht="26.25" customHeight="1" x14ac:dyDescent="0.15">
      <c r="A119" s="862" t="s">
        <v>436</v>
      </c>
      <c r="B119" s="863"/>
      <c r="C119" s="938" t="s">
        <v>437</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v>100195</v>
      </c>
      <c r="AB119" s="942"/>
      <c r="AC119" s="942"/>
      <c r="AD119" s="942"/>
      <c r="AE119" s="943"/>
      <c r="AF119" s="944">
        <v>108981</v>
      </c>
      <c r="AG119" s="942"/>
      <c r="AH119" s="942"/>
      <c r="AI119" s="942"/>
      <c r="AJ119" s="943"/>
      <c r="AK119" s="944">
        <v>109062</v>
      </c>
      <c r="AL119" s="942"/>
      <c r="AM119" s="942"/>
      <c r="AN119" s="942"/>
      <c r="AO119" s="943"/>
      <c r="AP119" s="945">
        <v>0.2</v>
      </c>
      <c r="AQ119" s="946"/>
      <c r="AR119" s="946"/>
      <c r="AS119" s="946"/>
      <c r="AT119" s="947"/>
      <c r="AU119" s="985"/>
      <c r="AV119" s="986"/>
      <c r="AW119" s="986"/>
      <c r="AX119" s="986"/>
      <c r="AY119" s="986"/>
      <c r="AZ119" s="278" t="s">
        <v>190</v>
      </c>
      <c r="BA119" s="278"/>
      <c r="BB119" s="278"/>
      <c r="BC119" s="278"/>
      <c r="BD119" s="278"/>
      <c r="BE119" s="278"/>
      <c r="BF119" s="278"/>
      <c r="BG119" s="278"/>
      <c r="BH119" s="278"/>
      <c r="BI119" s="278"/>
      <c r="BJ119" s="278"/>
      <c r="BK119" s="278"/>
      <c r="BL119" s="278"/>
      <c r="BM119" s="278"/>
      <c r="BN119" s="278"/>
      <c r="BO119" s="924" t="s">
        <v>464</v>
      </c>
      <c r="BP119" s="925"/>
      <c r="BQ119" s="929">
        <v>142539866</v>
      </c>
      <c r="BR119" s="892"/>
      <c r="BS119" s="892"/>
      <c r="BT119" s="892"/>
      <c r="BU119" s="892"/>
      <c r="BV119" s="892">
        <v>141872379</v>
      </c>
      <c r="BW119" s="892"/>
      <c r="BX119" s="892"/>
      <c r="BY119" s="892"/>
      <c r="BZ119" s="892"/>
      <c r="CA119" s="892">
        <v>137420030</v>
      </c>
      <c r="CB119" s="892"/>
      <c r="CC119" s="892"/>
      <c r="CD119" s="892"/>
      <c r="CE119" s="892"/>
      <c r="CF119" s="790"/>
      <c r="CG119" s="791"/>
      <c r="CH119" s="791"/>
      <c r="CI119" s="791"/>
      <c r="CJ119" s="881"/>
      <c r="CK119" s="979"/>
      <c r="CL119" s="867"/>
      <c r="CM119" s="885" t="s">
        <v>465</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v>97182</v>
      </c>
      <c r="DH119" s="807"/>
      <c r="DI119" s="807"/>
      <c r="DJ119" s="807"/>
      <c r="DK119" s="808"/>
      <c r="DL119" s="809">
        <v>92880</v>
      </c>
      <c r="DM119" s="807"/>
      <c r="DN119" s="807"/>
      <c r="DO119" s="807"/>
      <c r="DP119" s="808"/>
      <c r="DQ119" s="809">
        <v>88487</v>
      </c>
      <c r="DR119" s="807"/>
      <c r="DS119" s="807"/>
      <c r="DT119" s="807"/>
      <c r="DU119" s="808"/>
      <c r="DV119" s="895">
        <v>0.2</v>
      </c>
      <c r="DW119" s="896"/>
      <c r="DX119" s="896"/>
      <c r="DY119" s="896"/>
      <c r="DZ119" s="897"/>
    </row>
    <row r="120" spans="1:130" s="247" customFormat="1" ht="26.25" customHeight="1" x14ac:dyDescent="0.15">
      <c r="A120" s="864"/>
      <c r="B120" s="865"/>
      <c r="C120" s="868" t="s">
        <v>442</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v>125614</v>
      </c>
      <c r="AB120" s="824"/>
      <c r="AC120" s="824"/>
      <c r="AD120" s="824"/>
      <c r="AE120" s="825"/>
      <c r="AF120" s="826">
        <v>125614</v>
      </c>
      <c r="AG120" s="824"/>
      <c r="AH120" s="824"/>
      <c r="AI120" s="824"/>
      <c r="AJ120" s="825"/>
      <c r="AK120" s="826">
        <v>125614</v>
      </c>
      <c r="AL120" s="824"/>
      <c r="AM120" s="824"/>
      <c r="AN120" s="824"/>
      <c r="AO120" s="825"/>
      <c r="AP120" s="871">
        <v>0.2</v>
      </c>
      <c r="AQ120" s="872"/>
      <c r="AR120" s="872"/>
      <c r="AS120" s="872"/>
      <c r="AT120" s="873"/>
      <c r="AU120" s="930" t="s">
        <v>466</v>
      </c>
      <c r="AV120" s="931"/>
      <c r="AW120" s="931"/>
      <c r="AX120" s="931"/>
      <c r="AY120" s="932"/>
      <c r="AZ120" s="907" t="s">
        <v>467</v>
      </c>
      <c r="BA120" s="852"/>
      <c r="BB120" s="852"/>
      <c r="BC120" s="852"/>
      <c r="BD120" s="852"/>
      <c r="BE120" s="852"/>
      <c r="BF120" s="852"/>
      <c r="BG120" s="852"/>
      <c r="BH120" s="852"/>
      <c r="BI120" s="852"/>
      <c r="BJ120" s="852"/>
      <c r="BK120" s="852"/>
      <c r="BL120" s="852"/>
      <c r="BM120" s="852"/>
      <c r="BN120" s="852"/>
      <c r="BO120" s="852"/>
      <c r="BP120" s="853"/>
      <c r="BQ120" s="908">
        <v>11678644</v>
      </c>
      <c r="BR120" s="889"/>
      <c r="BS120" s="889"/>
      <c r="BT120" s="889"/>
      <c r="BU120" s="889"/>
      <c r="BV120" s="889">
        <v>11912630</v>
      </c>
      <c r="BW120" s="889"/>
      <c r="BX120" s="889"/>
      <c r="BY120" s="889"/>
      <c r="BZ120" s="889"/>
      <c r="CA120" s="889">
        <v>10677851</v>
      </c>
      <c r="CB120" s="889"/>
      <c r="CC120" s="889"/>
      <c r="CD120" s="889"/>
      <c r="CE120" s="889"/>
      <c r="CF120" s="913">
        <v>18.3</v>
      </c>
      <c r="CG120" s="914"/>
      <c r="CH120" s="914"/>
      <c r="CI120" s="914"/>
      <c r="CJ120" s="914"/>
      <c r="CK120" s="915" t="s">
        <v>468</v>
      </c>
      <c r="CL120" s="899"/>
      <c r="CM120" s="899"/>
      <c r="CN120" s="899"/>
      <c r="CO120" s="900"/>
      <c r="CP120" s="919" t="s">
        <v>414</v>
      </c>
      <c r="CQ120" s="920"/>
      <c r="CR120" s="920"/>
      <c r="CS120" s="920"/>
      <c r="CT120" s="920"/>
      <c r="CU120" s="920"/>
      <c r="CV120" s="920"/>
      <c r="CW120" s="920"/>
      <c r="CX120" s="920"/>
      <c r="CY120" s="920"/>
      <c r="CZ120" s="920"/>
      <c r="DA120" s="920"/>
      <c r="DB120" s="920"/>
      <c r="DC120" s="920"/>
      <c r="DD120" s="920"/>
      <c r="DE120" s="920"/>
      <c r="DF120" s="921"/>
      <c r="DG120" s="908">
        <v>12198307</v>
      </c>
      <c r="DH120" s="889"/>
      <c r="DI120" s="889"/>
      <c r="DJ120" s="889"/>
      <c r="DK120" s="889"/>
      <c r="DL120" s="889">
        <v>11608031</v>
      </c>
      <c r="DM120" s="889"/>
      <c r="DN120" s="889"/>
      <c r="DO120" s="889"/>
      <c r="DP120" s="889"/>
      <c r="DQ120" s="889">
        <v>11104294</v>
      </c>
      <c r="DR120" s="889"/>
      <c r="DS120" s="889"/>
      <c r="DT120" s="889"/>
      <c r="DU120" s="889"/>
      <c r="DV120" s="890">
        <v>19</v>
      </c>
      <c r="DW120" s="890"/>
      <c r="DX120" s="890"/>
      <c r="DY120" s="890"/>
      <c r="DZ120" s="891"/>
    </row>
    <row r="121" spans="1:130" s="247" customFormat="1" ht="26.25" customHeight="1" x14ac:dyDescent="0.15">
      <c r="A121" s="864"/>
      <c r="B121" s="865"/>
      <c r="C121" s="910" t="s">
        <v>469</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244</v>
      </c>
      <c r="AB121" s="824"/>
      <c r="AC121" s="824"/>
      <c r="AD121" s="824"/>
      <c r="AE121" s="825"/>
      <c r="AF121" s="826" t="s">
        <v>244</v>
      </c>
      <c r="AG121" s="824"/>
      <c r="AH121" s="824"/>
      <c r="AI121" s="824"/>
      <c r="AJ121" s="825"/>
      <c r="AK121" s="826" t="s">
        <v>244</v>
      </c>
      <c r="AL121" s="824"/>
      <c r="AM121" s="824"/>
      <c r="AN121" s="824"/>
      <c r="AO121" s="825"/>
      <c r="AP121" s="871" t="s">
        <v>244</v>
      </c>
      <c r="AQ121" s="872"/>
      <c r="AR121" s="872"/>
      <c r="AS121" s="872"/>
      <c r="AT121" s="873"/>
      <c r="AU121" s="933"/>
      <c r="AV121" s="934"/>
      <c r="AW121" s="934"/>
      <c r="AX121" s="934"/>
      <c r="AY121" s="935"/>
      <c r="AZ121" s="859" t="s">
        <v>470</v>
      </c>
      <c r="BA121" s="794"/>
      <c r="BB121" s="794"/>
      <c r="BC121" s="794"/>
      <c r="BD121" s="794"/>
      <c r="BE121" s="794"/>
      <c r="BF121" s="794"/>
      <c r="BG121" s="794"/>
      <c r="BH121" s="794"/>
      <c r="BI121" s="794"/>
      <c r="BJ121" s="794"/>
      <c r="BK121" s="794"/>
      <c r="BL121" s="794"/>
      <c r="BM121" s="794"/>
      <c r="BN121" s="794"/>
      <c r="BO121" s="794"/>
      <c r="BP121" s="795"/>
      <c r="BQ121" s="860">
        <v>29782593</v>
      </c>
      <c r="BR121" s="861"/>
      <c r="BS121" s="861"/>
      <c r="BT121" s="861"/>
      <c r="BU121" s="861"/>
      <c r="BV121" s="861">
        <v>29846381</v>
      </c>
      <c r="BW121" s="861"/>
      <c r="BX121" s="861"/>
      <c r="BY121" s="861"/>
      <c r="BZ121" s="861"/>
      <c r="CA121" s="861">
        <v>27531790</v>
      </c>
      <c r="CB121" s="861"/>
      <c r="CC121" s="861"/>
      <c r="CD121" s="861"/>
      <c r="CE121" s="861"/>
      <c r="CF121" s="922">
        <v>47.1</v>
      </c>
      <c r="CG121" s="923"/>
      <c r="CH121" s="923"/>
      <c r="CI121" s="923"/>
      <c r="CJ121" s="923"/>
      <c r="CK121" s="916"/>
      <c r="CL121" s="902"/>
      <c r="CM121" s="902"/>
      <c r="CN121" s="902"/>
      <c r="CO121" s="903"/>
      <c r="CP121" s="882" t="s">
        <v>415</v>
      </c>
      <c r="CQ121" s="883"/>
      <c r="CR121" s="883"/>
      <c r="CS121" s="883"/>
      <c r="CT121" s="883"/>
      <c r="CU121" s="883"/>
      <c r="CV121" s="883"/>
      <c r="CW121" s="883"/>
      <c r="CX121" s="883"/>
      <c r="CY121" s="883"/>
      <c r="CZ121" s="883"/>
      <c r="DA121" s="883"/>
      <c r="DB121" s="883"/>
      <c r="DC121" s="883"/>
      <c r="DD121" s="883"/>
      <c r="DE121" s="883"/>
      <c r="DF121" s="884"/>
      <c r="DG121" s="860">
        <v>1033054</v>
      </c>
      <c r="DH121" s="861"/>
      <c r="DI121" s="861"/>
      <c r="DJ121" s="861"/>
      <c r="DK121" s="861"/>
      <c r="DL121" s="861">
        <v>985093</v>
      </c>
      <c r="DM121" s="861"/>
      <c r="DN121" s="861"/>
      <c r="DO121" s="861"/>
      <c r="DP121" s="861"/>
      <c r="DQ121" s="861">
        <v>937196</v>
      </c>
      <c r="DR121" s="861"/>
      <c r="DS121" s="861"/>
      <c r="DT121" s="861"/>
      <c r="DU121" s="861"/>
      <c r="DV121" s="838">
        <v>1.6</v>
      </c>
      <c r="DW121" s="838"/>
      <c r="DX121" s="838"/>
      <c r="DY121" s="838"/>
      <c r="DZ121" s="839"/>
    </row>
    <row r="122" spans="1:130" s="247" customFormat="1" ht="26.25" customHeight="1" x14ac:dyDescent="0.15">
      <c r="A122" s="864"/>
      <c r="B122" s="865"/>
      <c r="C122" s="868" t="s">
        <v>452</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244</v>
      </c>
      <c r="AB122" s="824"/>
      <c r="AC122" s="824"/>
      <c r="AD122" s="824"/>
      <c r="AE122" s="825"/>
      <c r="AF122" s="826" t="s">
        <v>244</v>
      </c>
      <c r="AG122" s="824"/>
      <c r="AH122" s="824"/>
      <c r="AI122" s="824"/>
      <c r="AJ122" s="825"/>
      <c r="AK122" s="826" t="s">
        <v>244</v>
      </c>
      <c r="AL122" s="824"/>
      <c r="AM122" s="824"/>
      <c r="AN122" s="824"/>
      <c r="AO122" s="825"/>
      <c r="AP122" s="871" t="s">
        <v>244</v>
      </c>
      <c r="AQ122" s="872"/>
      <c r="AR122" s="872"/>
      <c r="AS122" s="872"/>
      <c r="AT122" s="873"/>
      <c r="AU122" s="933"/>
      <c r="AV122" s="934"/>
      <c r="AW122" s="934"/>
      <c r="AX122" s="934"/>
      <c r="AY122" s="935"/>
      <c r="AZ122" s="926" t="s">
        <v>471</v>
      </c>
      <c r="BA122" s="927"/>
      <c r="BB122" s="927"/>
      <c r="BC122" s="927"/>
      <c r="BD122" s="927"/>
      <c r="BE122" s="927"/>
      <c r="BF122" s="927"/>
      <c r="BG122" s="927"/>
      <c r="BH122" s="927"/>
      <c r="BI122" s="927"/>
      <c r="BJ122" s="927"/>
      <c r="BK122" s="927"/>
      <c r="BL122" s="927"/>
      <c r="BM122" s="927"/>
      <c r="BN122" s="927"/>
      <c r="BO122" s="927"/>
      <c r="BP122" s="928"/>
      <c r="BQ122" s="929">
        <v>61385464</v>
      </c>
      <c r="BR122" s="892"/>
      <c r="BS122" s="892"/>
      <c r="BT122" s="892"/>
      <c r="BU122" s="892"/>
      <c r="BV122" s="892">
        <v>60074975</v>
      </c>
      <c r="BW122" s="892"/>
      <c r="BX122" s="892"/>
      <c r="BY122" s="892"/>
      <c r="BZ122" s="892"/>
      <c r="CA122" s="892">
        <v>58871009</v>
      </c>
      <c r="CB122" s="892"/>
      <c r="CC122" s="892"/>
      <c r="CD122" s="892"/>
      <c r="CE122" s="892"/>
      <c r="CF122" s="893">
        <v>100.7</v>
      </c>
      <c r="CG122" s="894"/>
      <c r="CH122" s="894"/>
      <c r="CI122" s="894"/>
      <c r="CJ122" s="894"/>
      <c r="CK122" s="916"/>
      <c r="CL122" s="902"/>
      <c r="CM122" s="902"/>
      <c r="CN122" s="902"/>
      <c r="CO122" s="903"/>
      <c r="CP122" s="882" t="s">
        <v>409</v>
      </c>
      <c r="CQ122" s="883"/>
      <c r="CR122" s="883"/>
      <c r="CS122" s="883"/>
      <c r="CT122" s="883"/>
      <c r="CU122" s="883"/>
      <c r="CV122" s="883"/>
      <c r="CW122" s="883"/>
      <c r="CX122" s="883"/>
      <c r="CY122" s="883"/>
      <c r="CZ122" s="883"/>
      <c r="DA122" s="883"/>
      <c r="DB122" s="883"/>
      <c r="DC122" s="883"/>
      <c r="DD122" s="883"/>
      <c r="DE122" s="883"/>
      <c r="DF122" s="884"/>
      <c r="DG122" s="860" t="s">
        <v>244</v>
      </c>
      <c r="DH122" s="861"/>
      <c r="DI122" s="861"/>
      <c r="DJ122" s="861"/>
      <c r="DK122" s="861"/>
      <c r="DL122" s="861" t="s">
        <v>244</v>
      </c>
      <c r="DM122" s="861"/>
      <c r="DN122" s="861"/>
      <c r="DO122" s="861"/>
      <c r="DP122" s="861"/>
      <c r="DQ122" s="861" t="s">
        <v>244</v>
      </c>
      <c r="DR122" s="861"/>
      <c r="DS122" s="861"/>
      <c r="DT122" s="861"/>
      <c r="DU122" s="861"/>
      <c r="DV122" s="838" t="s">
        <v>244</v>
      </c>
      <c r="DW122" s="838"/>
      <c r="DX122" s="838"/>
      <c r="DY122" s="838"/>
      <c r="DZ122" s="839"/>
    </row>
    <row r="123" spans="1:130" s="247" customFormat="1" ht="26.25" customHeight="1" x14ac:dyDescent="0.15">
      <c r="A123" s="864"/>
      <c r="B123" s="865"/>
      <c r="C123" s="868" t="s">
        <v>458</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244</v>
      </c>
      <c r="AB123" s="824"/>
      <c r="AC123" s="824"/>
      <c r="AD123" s="824"/>
      <c r="AE123" s="825"/>
      <c r="AF123" s="826" t="s">
        <v>244</v>
      </c>
      <c r="AG123" s="824"/>
      <c r="AH123" s="824"/>
      <c r="AI123" s="824"/>
      <c r="AJ123" s="825"/>
      <c r="AK123" s="826" t="s">
        <v>244</v>
      </c>
      <c r="AL123" s="824"/>
      <c r="AM123" s="824"/>
      <c r="AN123" s="824"/>
      <c r="AO123" s="825"/>
      <c r="AP123" s="871" t="s">
        <v>244</v>
      </c>
      <c r="AQ123" s="872"/>
      <c r="AR123" s="872"/>
      <c r="AS123" s="872"/>
      <c r="AT123" s="873"/>
      <c r="AU123" s="936"/>
      <c r="AV123" s="937"/>
      <c r="AW123" s="937"/>
      <c r="AX123" s="937"/>
      <c r="AY123" s="937"/>
      <c r="AZ123" s="278" t="s">
        <v>190</v>
      </c>
      <c r="BA123" s="278"/>
      <c r="BB123" s="278"/>
      <c r="BC123" s="278"/>
      <c r="BD123" s="278"/>
      <c r="BE123" s="278"/>
      <c r="BF123" s="278"/>
      <c r="BG123" s="278"/>
      <c r="BH123" s="278"/>
      <c r="BI123" s="278"/>
      <c r="BJ123" s="278"/>
      <c r="BK123" s="278"/>
      <c r="BL123" s="278"/>
      <c r="BM123" s="278"/>
      <c r="BN123" s="278"/>
      <c r="BO123" s="924" t="s">
        <v>472</v>
      </c>
      <c r="BP123" s="925"/>
      <c r="BQ123" s="879">
        <v>102846701</v>
      </c>
      <c r="BR123" s="880"/>
      <c r="BS123" s="880"/>
      <c r="BT123" s="880"/>
      <c r="BU123" s="880"/>
      <c r="BV123" s="880">
        <v>101833986</v>
      </c>
      <c r="BW123" s="880"/>
      <c r="BX123" s="880"/>
      <c r="BY123" s="880"/>
      <c r="BZ123" s="880"/>
      <c r="CA123" s="880">
        <v>97080650</v>
      </c>
      <c r="CB123" s="880"/>
      <c r="CC123" s="880"/>
      <c r="CD123" s="880"/>
      <c r="CE123" s="880"/>
      <c r="CF123" s="790"/>
      <c r="CG123" s="791"/>
      <c r="CH123" s="791"/>
      <c r="CI123" s="791"/>
      <c r="CJ123" s="881"/>
      <c r="CK123" s="916"/>
      <c r="CL123" s="902"/>
      <c r="CM123" s="902"/>
      <c r="CN123" s="902"/>
      <c r="CO123" s="903"/>
      <c r="CP123" s="882" t="s">
        <v>410</v>
      </c>
      <c r="CQ123" s="883"/>
      <c r="CR123" s="883"/>
      <c r="CS123" s="883"/>
      <c r="CT123" s="883"/>
      <c r="CU123" s="883"/>
      <c r="CV123" s="883"/>
      <c r="CW123" s="883"/>
      <c r="CX123" s="883"/>
      <c r="CY123" s="883"/>
      <c r="CZ123" s="883"/>
      <c r="DA123" s="883"/>
      <c r="DB123" s="883"/>
      <c r="DC123" s="883"/>
      <c r="DD123" s="883"/>
      <c r="DE123" s="883"/>
      <c r="DF123" s="884"/>
      <c r="DG123" s="823" t="s">
        <v>244</v>
      </c>
      <c r="DH123" s="824"/>
      <c r="DI123" s="824"/>
      <c r="DJ123" s="824"/>
      <c r="DK123" s="825"/>
      <c r="DL123" s="826" t="s">
        <v>244</v>
      </c>
      <c r="DM123" s="824"/>
      <c r="DN123" s="824"/>
      <c r="DO123" s="824"/>
      <c r="DP123" s="825"/>
      <c r="DQ123" s="826" t="s">
        <v>244</v>
      </c>
      <c r="DR123" s="824"/>
      <c r="DS123" s="824"/>
      <c r="DT123" s="824"/>
      <c r="DU123" s="825"/>
      <c r="DV123" s="871" t="s">
        <v>244</v>
      </c>
      <c r="DW123" s="872"/>
      <c r="DX123" s="872"/>
      <c r="DY123" s="872"/>
      <c r="DZ123" s="873"/>
    </row>
    <row r="124" spans="1:130" s="247" customFormat="1" ht="26.25" customHeight="1" thickBot="1" x14ac:dyDescent="0.2">
      <c r="A124" s="864"/>
      <c r="B124" s="865"/>
      <c r="C124" s="868" t="s">
        <v>461</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244</v>
      </c>
      <c r="AB124" s="824"/>
      <c r="AC124" s="824"/>
      <c r="AD124" s="824"/>
      <c r="AE124" s="825"/>
      <c r="AF124" s="826" t="s">
        <v>244</v>
      </c>
      <c r="AG124" s="824"/>
      <c r="AH124" s="824"/>
      <c r="AI124" s="824"/>
      <c r="AJ124" s="825"/>
      <c r="AK124" s="826" t="s">
        <v>244</v>
      </c>
      <c r="AL124" s="824"/>
      <c r="AM124" s="824"/>
      <c r="AN124" s="824"/>
      <c r="AO124" s="825"/>
      <c r="AP124" s="871" t="s">
        <v>244</v>
      </c>
      <c r="AQ124" s="872"/>
      <c r="AR124" s="872"/>
      <c r="AS124" s="872"/>
      <c r="AT124" s="873"/>
      <c r="AU124" s="874" t="s">
        <v>473</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69.5</v>
      </c>
      <c r="BR124" s="878"/>
      <c r="BS124" s="878"/>
      <c r="BT124" s="878"/>
      <c r="BU124" s="878"/>
      <c r="BV124" s="878">
        <v>68.900000000000006</v>
      </c>
      <c r="BW124" s="878"/>
      <c r="BX124" s="878"/>
      <c r="BY124" s="878"/>
      <c r="BZ124" s="878"/>
      <c r="CA124" s="878">
        <v>68.900000000000006</v>
      </c>
      <c r="CB124" s="878"/>
      <c r="CC124" s="878"/>
      <c r="CD124" s="878"/>
      <c r="CE124" s="878"/>
      <c r="CF124" s="768"/>
      <c r="CG124" s="769"/>
      <c r="CH124" s="769"/>
      <c r="CI124" s="769"/>
      <c r="CJ124" s="909"/>
      <c r="CK124" s="917"/>
      <c r="CL124" s="917"/>
      <c r="CM124" s="917"/>
      <c r="CN124" s="917"/>
      <c r="CO124" s="918"/>
      <c r="CP124" s="882" t="s">
        <v>474</v>
      </c>
      <c r="CQ124" s="883"/>
      <c r="CR124" s="883"/>
      <c r="CS124" s="883"/>
      <c r="CT124" s="883"/>
      <c r="CU124" s="883"/>
      <c r="CV124" s="883"/>
      <c r="CW124" s="883"/>
      <c r="CX124" s="883"/>
      <c r="CY124" s="883"/>
      <c r="CZ124" s="883"/>
      <c r="DA124" s="883"/>
      <c r="DB124" s="883"/>
      <c r="DC124" s="883"/>
      <c r="DD124" s="883"/>
      <c r="DE124" s="883"/>
      <c r="DF124" s="884"/>
      <c r="DG124" s="806" t="s">
        <v>244</v>
      </c>
      <c r="DH124" s="807"/>
      <c r="DI124" s="807"/>
      <c r="DJ124" s="807"/>
      <c r="DK124" s="808"/>
      <c r="DL124" s="809" t="s">
        <v>244</v>
      </c>
      <c r="DM124" s="807"/>
      <c r="DN124" s="807"/>
      <c r="DO124" s="807"/>
      <c r="DP124" s="808"/>
      <c r="DQ124" s="809" t="s">
        <v>244</v>
      </c>
      <c r="DR124" s="807"/>
      <c r="DS124" s="807"/>
      <c r="DT124" s="807"/>
      <c r="DU124" s="808"/>
      <c r="DV124" s="895" t="s">
        <v>244</v>
      </c>
      <c r="DW124" s="896"/>
      <c r="DX124" s="896"/>
      <c r="DY124" s="896"/>
      <c r="DZ124" s="897"/>
    </row>
    <row r="125" spans="1:130" s="247" customFormat="1" ht="26.25" customHeight="1" x14ac:dyDescent="0.15">
      <c r="A125" s="864"/>
      <c r="B125" s="865"/>
      <c r="C125" s="868" t="s">
        <v>463</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244</v>
      </c>
      <c r="AB125" s="824"/>
      <c r="AC125" s="824"/>
      <c r="AD125" s="824"/>
      <c r="AE125" s="825"/>
      <c r="AF125" s="826" t="s">
        <v>244</v>
      </c>
      <c r="AG125" s="824"/>
      <c r="AH125" s="824"/>
      <c r="AI125" s="824"/>
      <c r="AJ125" s="825"/>
      <c r="AK125" s="826" t="s">
        <v>244</v>
      </c>
      <c r="AL125" s="824"/>
      <c r="AM125" s="824"/>
      <c r="AN125" s="824"/>
      <c r="AO125" s="825"/>
      <c r="AP125" s="871" t="s">
        <v>244</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475</v>
      </c>
      <c r="CL125" s="899"/>
      <c r="CM125" s="899"/>
      <c r="CN125" s="899"/>
      <c r="CO125" s="900"/>
      <c r="CP125" s="907" t="s">
        <v>476</v>
      </c>
      <c r="CQ125" s="852"/>
      <c r="CR125" s="852"/>
      <c r="CS125" s="852"/>
      <c r="CT125" s="852"/>
      <c r="CU125" s="852"/>
      <c r="CV125" s="852"/>
      <c r="CW125" s="852"/>
      <c r="CX125" s="852"/>
      <c r="CY125" s="852"/>
      <c r="CZ125" s="852"/>
      <c r="DA125" s="852"/>
      <c r="DB125" s="852"/>
      <c r="DC125" s="852"/>
      <c r="DD125" s="852"/>
      <c r="DE125" s="852"/>
      <c r="DF125" s="853"/>
      <c r="DG125" s="908" t="s">
        <v>244</v>
      </c>
      <c r="DH125" s="889"/>
      <c r="DI125" s="889"/>
      <c r="DJ125" s="889"/>
      <c r="DK125" s="889"/>
      <c r="DL125" s="889" t="s">
        <v>244</v>
      </c>
      <c r="DM125" s="889"/>
      <c r="DN125" s="889"/>
      <c r="DO125" s="889"/>
      <c r="DP125" s="889"/>
      <c r="DQ125" s="889" t="s">
        <v>244</v>
      </c>
      <c r="DR125" s="889"/>
      <c r="DS125" s="889"/>
      <c r="DT125" s="889"/>
      <c r="DU125" s="889"/>
      <c r="DV125" s="890" t="s">
        <v>244</v>
      </c>
      <c r="DW125" s="890"/>
      <c r="DX125" s="890"/>
      <c r="DY125" s="890"/>
      <c r="DZ125" s="891"/>
    </row>
    <row r="126" spans="1:130" s="247" customFormat="1" ht="26.25" customHeight="1" thickBot="1" x14ac:dyDescent="0.2">
      <c r="A126" s="864"/>
      <c r="B126" s="865"/>
      <c r="C126" s="868" t="s">
        <v>465</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v>58889</v>
      </c>
      <c r="AB126" s="824"/>
      <c r="AC126" s="824"/>
      <c r="AD126" s="824"/>
      <c r="AE126" s="825"/>
      <c r="AF126" s="826">
        <v>6327</v>
      </c>
      <c r="AG126" s="824"/>
      <c r="AH126" s="824"/>
      <c r="AI126" s="824"/>
      <c r="AJ126" s="825"/>
      <c r="AK126" s="826">
        <v>6327</v>
      </c>
      <c r="AL126" s="824"/>
      <c r="AM126" s="824"/>
      <c r="AN126" s="824"/>
      <c r="AO126" s="825"/>
      <c r="AP126" s="871">
        <v>0</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477</v>
      </c>
      <c r="CQ126" s="794"/>
      <c r="CR126" s="794"/>
      <c r="CS126" s="794"/>
      <c r="CT126" s="794"/>
      <c r="CU126" s="794"/>
      <c r="CV126" s="794"/>
      <c r="CW126" s="794"/>
      <c r="CX126" s="794"/>
      <c r="CY126" s="794"/>
      <c r="CZ126" s="794"/>
      <c r="DA126" s="794"/>
      <c r="DB126" s="794"/>
      <c r="DC126" s="794"/>
      <c r="DD126" s="794"/>
      <c r="DE126" s="794"/>
      <c r="DF126" s="795"/>
      <c r="DG126" s="860" t="s">
        <v>244</v>
      </c>
      <c r="DH126" s="861"/>
      <c r="DI126" s="861"/>
      <c r="DJ126" s="861"/>
      <c r="DK126" s="861"/>
      <c r="DL126" s="861" t="s">
        <v>244</v>
      </c>
      <c r="DM126" s="861"/>
      <c r="DN126" s="861"/>
      <c r="DO126" s="861"/>
      <c r="DP126" s="861"/>
      <c r="DQ126" s="861" t="s">
        <v>244</v>
      </c>
      <c r="DR126" s="861"/>
      <c r="DS126" s="861"/>
      <c r="DT126" s="861"/>
      <c r="DU126" s="861"/>
      <c r="DV126" s="838" t="s">
        <v>244</v>
      </c>
      <c r="DW126" s="838"/>
      <c r="DX126" s="838"/>
      <c r="DY126" s="838"/>
      <c r="DZ126" s="839"/>
    </row>
    <row r="127" spans="1:130" s="247" customFormat="1" ht="26.25" customHeight="1" x14ac:dyDescent="0.15">
      <c r="A127" s="866"/>
      <c r="B127" s="867"/>
      <c r="C127" s="885" t="s">
        <v>478</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244</v>
      </c>
      <c r="AB127" s="824"/>
      <c r="AC127" s="824"/>
      <c r="AD127" s="824"/>
      <c r="AE127" s="825"/>
      <c r="AF127" s="826">
        <v>28256</v>
      </c>
      <c r="AG127" s="824"/>
      <c r="AH127" s="824"/>
      <c r="AI127" s="824"/>
      <c r="AJ127" s="825"/>
      <c r="AK127" s="826">
        <v>27377</v>
      </c>
      <c r="AL127" s="824"/>
      <c r="AM127" s="824"/>
      <c r="AN127" s="824"/>
      <c r="AO127" s="825"/>
      <c r="AP127" s="871">
        <v>0</v>
      </c>
      <c r="AQ127" s="872"/>
      <c r="AR127" s="872"/>
      <c r="AS127" s="872"/>
      <c r="AT127" s="873"/>
      <c r="AU127" s="283"/>
      <c r="AV127" s="283"/>
      <c r="AW127" s="283"/>
      <c r="AX127" s="888" t="s">
        <v>479</v>
      </c>
      <c r="AY127" s="856"/>
      <c r="AZ127" s="856"/>
      <c r="BA127" s="856"/>
      <c r="BB127" s="856"/>
      <c r="BC127" s="856"/>
      <c r="BD127" s="856"/>
      <c r="BE127" s="857"/>
      <c r="BF127" s="855" t="s">
        <v>480</v>
      </c>
      <c r="BG127" s="856"/>
      <c r="BH127" s="856"/>
      <c r="BI127" s="856"/>
      <c r="BJ127" s="856"/>
      <c r="BK127" s="856"/>
      <c r="BL127" s="857"/>
      <c r="BM127" s="855" t="s">
        <v>481</v>
      </c>
      <c r="BN127" s="856"/>
      <c r="BO127" s="856"/>
      <c r="BP127" s="856"/>
      <c r="BQ127" s="856"/>
      <c r="BR127" s="856"/>
      <c r="BS127" s="857"/>
      <c r="BT127" s="855" t="s">
        <v>482</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483</v>
      </c>
      <c r="CQ127" s="794"/>
      <c r="CR127" s="794"/>
      <c r="CS127" s="794"/>
      <c r="CT127" s="794"/>
      <c r="CU127" s="794"/>
      <c r="CV127" s="794"/>
      <c r="CW127" s="794"/>
      <c r="CX127" s="794"/>
      <c r="CY127" s="794"/>
      <c r="CZ127" s="794"/>
      <c r="DA127" s="794"/>
      <c r="DB127" s="794"/>
      <c r="DC127" s="794"/>
      <c r="DD127" s="794"/>
      <c r="DE127" s="794"/>
      <c r="DF127" s="795"/>
      <c r="DG127" s="860" t="s">
        <v>244</v>
      </c>
      <c r="DH127" s="861"/>
      <c r="DI127" s="861"/>
      <c r="DJ127" s="861"/>
      <c r="DK127" s="861"/>
      <c r="DL127" s="861" t="s">
        <v>244</v>
      </c>
      <c r="DM127" s="861"/>
      <c r="DN127" s="861"/>
      <c r="DO127" s="861"/>
      <c r="DP127" s="861"/>
      <c r="DQ127" s="861" t="s">
        <v>244</v>
      </c>
      <c r="DR127" s="861"/>
      <c r="DS127" s="861"/>
      <c r="DT127" s="861"/>
      <c r="DU127" s="861"/>
      <c r="DV127" s="838" t="s">
        <v>244</v>
      </c>
      <c r="DW127" s="838"/>
      <c r="DX127" s="838"/>
      <c r="DY127" s="838"/>
      <c r="DZ127" s="839"/>
    </row>
    <row r="128" spans="1:130" s="247" customFormat="1" ht="26.25" customHeight="1" thickBot="1" x14ac:dyDescent="0.2">
      <c r="A128" s="840" t="s">
        <v>484</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485</v>
      </c>
      <c r="X128" s="842"/>
      <c r="Y128" s="842"/>
      <c r="Z128" s="843"/>
      <c r="AA128" s="844">
        <v>2855385</v>
      </c>
      <c r="AB128" s="845"/>
      <c r="AC128" s="845"/>
      <c r="AD128" s="845"/>
      <c r="AE128" s="846"/>
      <c r="AF128" s="847">
        <v>2947232</v>
      </c>
      <c r="AG128" s="845"/>
      <c r="AH128" s="845"/>
      <c r="AI128" s="845"/>
      <c r="AJ128" s="846"/>
      <c r="AK128" s="847">
        <v>2959086</v>
      </c>
      <c r="AL128" s="845"/>
      <c r="AM128" s="845"/>
      <c r="AN128" s="845"/>
      <c r="AO128" s="846"/>
      <c r="AP128" s="848"/>
      <c r="AQ128" s="849"/>
      <c r="AR128" s="849"/>
      <c r="AS128" s="849"/>
      <c r="AT128" s="850"/>
      <c r="AU128" s="283"/>
      <c r="AV128" s="283"/>
      <c r="AW128" s="283"/>
      <c r="AX128" s="851" t="s">
        <v>486</v>
      </c>
      <c r="AY128" s="852"/>
      <c r="AZ128" s="852"/>
      <c r="BA128" s="852"/>
      <c r="BB128" s="852"/>
      <c r="BC128" s="852"/>
      <c r="BD128" s="852"/>
      <c r="BE128" s="853"/>
      <c r="BF128" s="830" t="s">
        <v>244</v>
      </c>
      <c r="BG128" s="831"/>
      <c r="BH128" s="831"/>
      <c r="BI128" s="831"/>
      <c r="BJ128" s="831"/>
      <c r="BK128" s="831"/>
      <c r="BL128" s="854"/>
      <c r="BM128" s="830">
        <v>11.25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487</v>
      </c>
      <c r="CQ128" s="772"/>
      <c r="CR128" s="772"/>
      <c r="CS128" s="772"/>
      <c r="CT128" s="772"/>
      <c r="CU128" s="772"/>
      <c r="CV128" s="772"/>
      <c r="CW128" s="772"/>
      <c r="CX128" s="772"/>
      <c r="CY128" s="772"/>
      <c r="CZ128" s="772"/>
      <c r="DA128" s="772"/>
      <c r="DB128" s="772"/>
      <c r="DC128" s="772"/>
      <c r="DD128" s="772"/>
      <c r="DE128" s="772"/>
      <c r="DF128" s="773"/>
      <c r="DG128" s="834">
        <v>1544</v>
      </c>
      <c r="DH128" s="835"/>
      <c r="DI128" s="835"/>
      <c r="DJ128" s="835"/>
      <c r="DK128" s="835"/>
      <c r="DL128" s="835" t="s">
        <v>244</v>
      </c>
      <c r="DM128" s="835"/>
      <c r="DN128" s="835"/>
      <c r="DO128" s="835"/>
      <c r="DP128" s="835"/>
      <c r="DQ128" s="835">
        <v>5046</v>
      </c>
      <c r="DR128" s="835"/>
      <c r="DS128" s="835"/>
      <c r="DT128" s="835"/>
      <c r="DU128" s="835"/>
      <c r="DV128" s="836">
        <v>0</v>
      </c>
      <c r="DW128" s="836"/>
      <c r="DX128" s="836"/>
      <c r="DY128" s="836"/>
      <c r="DZ128" s="837"/>
    </row>
    <row r="129" spans="1:131" s="247" customFormat="1" ht="26.25" customHeight="1" x14ac:dyDescent="0.15">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488</v>
      </c>
      <c r="X129" s="821"/>
      <c r="Y129" s="821"/>
      <c r="Z129" s="822"/>
      <c r="AA129" s="823">
        <v>62763342</v>
      </c>
      <c r="AB129" s="824"/>
      <c r="AC129" s="824"/>
      <c r="AD129" s="824"/>
      <c r="AE129" s="825"/>
      <c r="AF129" s="826">
        <v>63769255</v>
      </c>
      <c r="AG129" s="824"/>
      <c r="AH129" s="824"/>
      <c r="AI129" s="824"/>
      <c r="AJ129" s="825"/>
      <c r="AK129" s="826">
        <v>64006993</v>
      </c>
      <c r="AL129" s="824"/>
      <c r="AM129" s="824"/>
      <c r="AN129" s="824"/>
      <c r="AO129" s="825"/>
      <c r="AP129" s="827"/>
      <c r="AQ129" s="828"/>
      <c r="AR129" s="828"/>
      <c r="AS129" s="828"/>
      <c r="AT129" s="829"/>
      <c r="AU129" s="285"/>
      <c r="AV129" s="285"/>
      <c r="AW129" s="285"/>
      <c r="AX129" s="793" t="s">
        <v>489</v>
      </c>
      <c r="AY129" s="794"/>
      <c r="AZ129" s="794"/>
      <c r="BA129" s="794"/>
      <c r="BB129" s="794"/>
      <c r="BC129" s="794"/>
      <c r="BD129" s="794"/>
      <c r="BE129" s="795"/>
      <c r="BF129" s="813" t="s">
        <v>244</v>
      </c>
      <c r="BG129" s="814"/>
      <c r="BH129" s="814"/>
      <c r="BI129" s="814"/>
      <c r="BJ129" s="814"/>
      <c r="BK129" s="814"/>
      <c r="BL129" s="815"/>
      <c r="BM129" s="813">
        <v>16.25</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490</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491</v>
      </c>
      <c r="X130" s="821"/>
      <c r="Y130" s="821"/>
      <c r="Z130" s="822"/>
      <c r="AA130" s="823">
        <v>5655631</v>
      </c>
      <c r="AB130" s="824"/>
      <c r="AC130" s="824"/>
      <c r="AD130" s="824"/>
      <c r="AE130" s="825"/>
      <c r="AF130" s="826">
        <v>5682316</v>
      </c>
      <c r="AG130" s="824"/>
      <c r="AH130" s="824"/>
      <c r="AI130" s="824"/>
      <c r="AJ130" s="825"/>
      <c r="AK130" s="826">
        <v>5539768</v>
      </c>
      <c r="AL130" s="824"/>
      <c r="AM130" s="824"/>
      <c r="AN130" s="824"/>
      <c r="AO130" s="825"/>
      <c r="AP130" s="827"/>
      <c r="AQ130" s="828"/>
      <c r="AR130" s="828"/>
      <c r="AS130" s="828"/>
      <c r="AT130" s="829"/>
      <c r="AU130" s="285"/>
      <c r="AV130" s="285"/>
      <c r="AW130" s="285"/>
      <c r="AX130" s="793" t="s">
        <v>492</v>
      </c>
      <c r="AY130" s="794"/>
      <c r="AZ130" s="794"/>
      <c r="BA130" s="794"/>
      <c r="BB130" s="794"/>
      <c r="BC130" s="794"/>
      <c r="BD130" s="794"/>
      <c r="BE130" s="795"/>
      <c r="BF130" s="796">
        <v>5.7</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493</v>
      </c>
      <c r="X131" s="804"/>
      <c r="Y131" s="804"/>
      <c r="Z131" s="805"/>
      <c r="AA131" s="806">
        <v>57107711</v>
      </c>
      <c r="AB131" s="807"/>
      <c r="AC131" s="807"/>
      <c r="AD131" s="807"/>
      <c r="AE131" s="808"/>
      <c r="AF131" s="809">
        <v>58086939</v>
      </c>
      <c r="AG131" s="807"/>
      <c r="AH131" s="807"/>
      <c r="AI131" s="807"/>
      <c r="AJ131" s="808"/>
      <c r="AK131" s="809">
        <v>58467225</v>
      </c>
      <c r="AL131" s="807"/>
      <c r="AM131" s="807"/>
      <c r="AN131" s="807"/>
      <c r="AO131" s="808"/>
      <c r="AP131" s="810"/>
      <c r="AQ131" s="811"/>
      <c r="AR131" s="811"/>
      <c r="AS131" s="811"/>
      <c r="AT131" s="812"/>
      <c r="AU131" s="285"/>
      <c r="AV131" s="285"/>
      <c r="AW131" s="285"/>
      <c r="AX131" s="771" t="s">
        <v>494</v>
      </c>
      <c r="AY131" s="772"/>
      <c r="AZ131" s="772"/>
      <c r="BA131" s="772"/>
      <c r="BB131" s="772"/>
      <c r="BC131" s="772"/>
      <c r="BD131" s="772"/>
      <c r="BE131" s="773"/>
      <c r="BF131" s="774">
        <v>68.900000000000006</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495</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496</v>
      </c>
      <c r="W132" s="784"/>
      <c r="X132" s="784"/>
      <c r="Y132" s="784"/>
      <c r="Z132" s="785"/>
      <c r="AA132" s="786">
        <v>5.60588219</v>
      </c>
      <c r="AB132" s="787"/>
      <c r="AC132" s="787"/>
      <c r="AD132" s="787"/>
      <c r="AE132" s="788"/>
      <c r="AF132" s="789">
        <v>5.4254434030000001</v>
      </c>
      <c r="AG132" s="787"/>
      <c r="AH132" s="787"/>
      <c r="AI132" s="787"/>
      <c r="AJ132" s="788"/>
      <c r="AK132" s="789">
        <v>6.1777876410000001</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497</v>
      </c>
      <c r="W133" s="763"/>
      <c r="X133" s="763"/>
      <c r="Y133" s="763"/>
      <c r="Z133" s="764"/>
      <c r="AA133" s="765">
        <v>5.5</v>
      </c>
      <c r="AB133" s="766"/>
      <c r="AC133" s="766"/>
      <c r="AD133" s="766"/>
      <c r="AE133" s="767"/>
      <c r="AF133" s="765">
        <v>5.3</v>
      </c>
      <c r="AG133" s="766"/>
      <c r="AH133" s="766"/>
      <c r="AI133" s="766"/>
      <c r="AJ133" s="767"/>
      <c r="AK133" s="765">
        <v>5.7</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bWhrbJ/OdqpLEcPZVLZDJ7oLc7qRQsFgEcePfeZQmbHxliJfGrEcR9zNPtpxbbJyXMYy6rr/VddkuT21kRIqVg==" saltValue="Ze+jUrYHPapwVg1cYbQrAA==" spinCount="100000" sheet="1" objects="1" scenarios="1" formatRows="0"/>
  <mergeCells count="2033">
    <mergeCell ref="AK32:AO32"/>
    <mergeCell ref="B71:P71"/>
    <mergeCell ref="B70:P70"/>
    <mergeCell ref="B69:P69"/>
    <mergeCell ref="B68:P68"/>
    <mergeCell ref="AZ71:BD71"/>
    <mergeCell ref="AZ70:BD70"/>
    <mergeCell ref="AZ69:BD69"/>
    <mergeCell ref="AZ68:BD68"/>
    <mergeCell ref="BS11:CG11"/>
    <mergeCell ref="BS10:CG10"/>
    <mergeCell ref="BS9:CG9"/>
    <mergeCell ref="BS8:CG8"/>
    <mergeCell ref="BS7:CG7"/>
    <mergeCell ref="AU71:AY71"/>
    <mergeCell ref="Q71:U71"/>
    <mergeCell ref="V71:Z71"/>
    <mergeCell ref="AA71:AE71"/>
    <mergeCell ref="B8:P8"/>
    <mergeCell ref="Q8:U8"/>
    <mergeCell ref="V8:Z8"/>
    <mergeCell ref="AA8:AE8"/>
    <mergeCell ref="AF8:AJ8"/>
    <mergeCell ref="AK8:AO8"/>
    <mergeCell ref="AP8:AT8"/>
    <mergeCell ref="AU8:AY8"/>
    <mergeCell ref="AK26:AO27"/>
    <mergeCell ref="AP26:AT27"/>
    <mergeCell ref="AU26:AY27"/>
    <mergeCell ref="AZ26:BD27"/>
    <mergeCell ref="BE26:BI27"/>
    <mergeCell ref="BS26:CG26"/>
    <mergeCell ref="AU5:AY6"/>
    <mergeCell ref="BQ5:CG6"/>
    <mergeCell ref="CH5:CL6"/>
    <mergeCell ref="CM5:CQ6"/>
    <mergeCell ref="CR5:CV6"/>
    <mergeCell ref="CW5:DA6"/>
    <mergeCell ref="DB9:DF9"/>
    <mergeCell ref="DG9:DK9"/>
    <mergeCell ref="DL9:DP9"/>
    <mergeCell ref="DQ9:DU9"/>
    <mergeCell ref="DV9:DZ9"/>
    <mergeCell ref="B10:P10"/>
    <mergeCell ref="Q10:U10"/>
    <mergeCell ref="V10:Z10"/>
    <mergeCell ref="AA10:AE10"/>
    <mergeCell ref="AF10:AJ10"/>
    <mergeCell ref="AU9:AY9"/>
    <mergeCell ref="CH9:CL9"/>
    <mergeCell ref="CM9:CQ9"/>
    <mergeCell ref="CR9:CV9"/>
    <mergeCell ref="CW9:DA9"/>
    <mergeCell ref="DJ2:DO2"/>
    <mergeCell ref="DQ2:DZ2"/>
    <mergeCell ref="A4:AY4"/>
    <mergeCell ref="A5:P6"/>
    <mergeCell ref="Q5:U6"/>
    <mergeCell ref="V5:Z6"/>
    <mergeCell ref="AA5:AE6"/>
    <mergeCell ref="AF5:AJ6"/>
    <mergeCell ref="AK5:AO6"/>
    <mergeCell ref="AP5:AT6"/>
    <mergeCell ref="DV7:DZ7"/>
    <mergeCell ref="CR7:CV7"/>
    <mergeCell ref="CW7:DA7"/>
    <mergeCell ref="DB7:DF7"/>
    <mergeCell ref="DG7:DK7"/>
    <mergeCell ref="DL7:DP7"/>
    <mergeCell ref="DQ7:DU7"/>
    <mergeCell ref="AK7:AO7"/>
    <mergeCell ref="AP7:AT7"/>
    <mergeCell ref="AU7:AY7"/>
    <mergeCell ref="CH7:CL7"/>
    <mergeCell ref="CM7:CQ7"/>
    <mergeCell ref="DB5:DF6"/>
    <mergeCell ref="DG5:DK6"/>
    <mergeCell ref="DL5:DP6"/>
    <mergeCell ref="DQ5:DU6"/>
    <mergeCell ref="DV5:DZ6"/>
    <mergeCell ref="B7:P7"/>
    <mergeCell ref="Q7:U7"/>
    <mergeCell ref="V7:Z7"/>
    <mergeCell ref="AA7:AE7"/>
    <mergeCell ref="AF7:AJ7"/>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CR10:CV10"/>
    <mergeCell ref="CW10:DA10"/>
    <mergeCell ref="DB10:DF10"/>
    <mergeCell ref="DG10:DK10"/>
    <mergeCell ref="DL10:DP10"/>
    <mergeCell ref="DQ10:DU10"/>
    <mergeCell ref="AK10:AO10"/>
    <mergeCell ref="AP10:AT10"/>
    <mergeCell ref="AU10:AY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B30:P30"/>
    <mergeCell ref="Q30:U30"/>
    <mergeCell ref="V30:Z30"/>
    <mergeCell ref="AA30:AE30"/>
    <mergeCell ref="AF30:AJ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P32:AT32"/>
    <mergeCell ref="AU32:AY32"/>
    <mergeCell ref="AZ32:BD32"/>
    <mergeCell ref="CR31:CV31"/>
    <mergeCell ref="CW31:DA31"/>
    <mergeCell ref="DB31:DF31"/>
    <mergeCell ref="DG31:DK31"/>
    <mergeCell ref="DL31:DP31"/>
    <mergeCell ref="DQ31:DU31"/>
    <mergeCell ref="AU31:AY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P33:AT33"/>
    <mergeCell ref="AU33:AY33"/>
    <mergeCell ref="AZ33:BD33"/>
    <mergeCell ref="BE33:BI33"/>
    <mergeCell ref="BS33:CG33"/>
    <mergeCell ref="AK33:AO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BS68:CG68"/>
    <mergeCell ref="CH68:CL68"/>
    <mergeCell ref="CM68:CQ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CR68:CV68"/>
    <mergeCell ref="CW68:DA68"/>
    <mergeCell ref="DB68:DF68"/>
    <mergeCell ref="DG68:DK68"/>
    <mergeCell ref="DL68:DP68"/>
    <mergeCell ref="DQ68:DU68"/>
    <mergeCell ref="DV70:DZ70"/>
    <mergeCell ref="AF71:AJ71"/>
    <mergeCell ref="AK71:AO71"/>
    <mergeCell ref="CR70:CV70"/>
    <mergeCell ref="CW70:DA70"/>
    <mergeCell ref="DB70:DF70"/>
    <mergeCell ref="DG70:DK70"/>
    <mergeCell ref="DL70:DP70"/>
    <mergeCell ref="DQ70:DU70"/>
    <mergeCell ref="AP70:AT70"/>
    <mergeCell ref="AU70:AY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AP71:AT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BC1"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Gw2LCXesIzuMIyI4ODZTPBncdbePkw5/P1Y/AG64sEX7+IlP/8+hZjNUtQ1WyPjScSRmfmhx40+x+/ka9PmO1A==" saltValue="/pHv9JvVgximU1F7DSwJh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85"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s1iJYa8CG/Sof52tWg7U50DpHoUMfZjViBAoevqx311btGbSYGZIYmhr4MFqQtcWCRGP72X6+obxtDJ9Tzp3g==" saltValue="i6GP+LtLq9wyhCpRx9ABk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84" t="s">
        <v>501</v>
      </c>
      <c r="AP7" s="304"/>
      <c r="AQ7" s="305" t="s">
        <v>502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85"/>
      <c r="AP8" s="310" t="s">
        <v>503</v>
      </c>
      <c r="AQ8" s="311" t="s">
        <v>504</v>
      </c>
      <c r="AR8" s="312" t="s">
        <v>505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8" t="s">
        <v>506</v>
      </c>
      <c r="AL9" s="1199"/>
      <c r="AM9" s="1199"/>
      <c r="AN9" s="1200"/>
      <c r="AO9" s="313">
        <v>18398071</v>
      </c>
      <c r="AP9" s="313">
        <v>52075</v>
      </c>
      <c r="AQ9" s="314">
        <v>58073</v>
      </c>
      <c r="AR9" s="315">
        <v>-10.3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8" t="s">
        <v>507</v>
      </c>
      <c r="AL10" s="1199"/>
      <c r="AM10" s="1199"/>
      <c r="AN10" s="1200"/>
      <c r="AO10" s="316">
        <v>2237781</v>
      </c>
      <c r="AP10" s="316">
        <v>6334</v>
      </c>
      <c r="AQ10" s="317">
        <v>2762</v>
      </c>
      <c r="AR10" s="318">
        <v>129.30000000000001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8" t="s">
        <v>508</v>
      </c>
      <c r="AL11" s="1199"/>
      <c r="AM11" s="1199"/>
      <c r="AN11" s="1200"/>
      <c r="AO11" s="316">
        <v>3625912</v>
      </c>
      <c r="AP11" s="316">
        <v>10263</v>
      </c>
      <c r="AQ11" s="317">
        <v>1714</v>
      </c>
      <c r="AR11" s="318">
        <v>498.8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8" t="s">
        <v>509</v>
      </c>
      <c r="AL12" s="1199"/>
      <c r="AM12" s="1199"/>
      <c r="AN12" s="1200"/>
      <c r="AO12" s="316">
        <v>179953</v>
      </c>
      <c r="AP12" s="316">
        <v>509</v>
      </c>
      <c r="AQ12" s="317">
        <v>632</v>
      </c>
      <c r="AR12" s="318">
        <v>-19.5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8" t="s">
        <v>510</v>
      </c>
      <c r="AL13" s="1199"/>
      <c r="AM13" s="1199"/>
      <c r="AN13" s="1200"/>
      <c r="AO13" s="316" t="s">
        <v>511</v>
      </c>
      <c r="AP13" s="316" t="s">
        <v>511</v>
      </c>
      <c r="AQ13" s="317">
        <v>9</v>
      </c>
      <c r="AR13" s="318" t="s">
        <v>511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8" t="s">
        <v>512</v>
      </c>
      <c r="AL14" s="1199"/>
      <c r="AM14" s="1199"/>
      <c r="AN14" s="1200"/>
      <c r="AO14" s="316">
        <v>487947</v>
      </c>
      <c r="AP14" s="316">
        <v>1381</v>
      </c>
      <c r="AQ14" s="317">
        <v>1980</v>
      </c>
      <c r="AR14" s="318">
        <v>-30.3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8" t="s">
        <v>513</v>
      </c>
      <c r="AL15" s="1199"/>
      <c r="AM15" s="1199"/>
      <c r="AN15" s="1200"/>
      <c r="AO15" s="316">
        <v>243021</v>
      </c>
      <c r="AP15" s="316">
        <v>688</v>
      </c>
      <c r="AQ15" s="317">
        <v>1379</v>
      </c>
      <c r="AR15" s="318">
        <v>-50.1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01" t="s">
        <v>514</v>
      </c>
      <c r="AL16" s="1202"/>
      <c r="AM16" s="1202"/>
      <c r="AN16" s="1203"/>
      <c r="AO16" s="316">
        <v>-1350244</v>
      </c>
      <c r="AP16" s="316">
        <v>-3822</v>
      </c>
      <c r="AQ16" s="317">
        <v>-3914</v>
      </c>
      <c r="AR16" s="318">
        <v>-2.4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01" t="s">
        <v>190</v>
      </c>
      <c r="AL17" s="1202"/>
      <c r="AM17" s="1202"/>
      <c r="AN17" s="1203"/>
      <c r="AO17" s="316">
        <v>23822441</v>
      </c>
      <c r="AP17" s="316">
        <v>67428</v>
      </c>
      <c r="AQ17" s="317">
        <v>62636</v>
      </c>
      <c r="AR17" s="318">
        <v>7.7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516</v>
      </c>
      <c r="AP20" s="324" t="s">
        <v>517</v>
      </c>
      <c r="AQ20" s="325" t="s">
        <v>518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95" t="s">
        <v>519</v>
      </c>
      <c r="AL21" s="1196"/>
      <c r="AM21" s="1196"/>
      <c r="AN21" s="1197"/>
      <c r="AO21" s="328">
        <v>5.98</v>
      </c>
      <c r="AP21" s="329">
        <v>6.32</v>
      </c>
      <c r="AQ21" s="330">
        <v>-0.34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95" t="s">
        <v>520</v>
      </c>
      <c r="AL22" s="1196"/>
      <c r="AM22" s="1196"/>
      <c r="AN22" s="1197"/>
      <c r="AO22" s="333">
        <v>102</v>
      </c>
      <c r="AP22" s="334">
        <v>99.9</v>
      </c>
      <c r="AQ22" s="335">
        <v>2.1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84" t="s">
        <v>501</v>
      </c>
      <c r="AP30" s="304"/>
      <c r="AQ30" s="305" t="s">
        <v>502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85"/>
      <c r="AP31" s="310" t="s">
        <v>503</v>
      </c>
      <c r="AQ31" s="311" t="s">
        <v>504</v>
      </c>
      <c r="AR31" s="312" t="s">
        <v>505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6" t="s">
        <v>524</v>
      </c>
      <c r="AL32" s="1187"/>
      <c r="AM32" s="1187"/>
      <c r="AN32" s="1188"/>
      <c r="AO32" s="343">
        <v>10437032</v>
      </c>
      <c r="AP32" s="343">
        <v>29541</v>
      </c>
      <c r="AQ32" s="344">
        <v>36995</v>
      </c>
      <c r="AR32" s="345">
        <v>-20.100000000000001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6" t="s">
        <v>525</v>
      </c>
      <c r="AL33" s="1187"/>
      <c r="AM33" s="1187"/>
      <c r="AN33" s="1188"/>
      <c r="AO33" s="343" t="s">
        <v>511</v>
      </c>
      <c r="AP33" s="343" t="s">
        <v>511</v>
      </c>
      <c r="AQ33" s="344">
        <v>3</v>
      </c>
      <c r="AR33" s="345" t="s">
        <v>511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6" t="s">
        <v>526</v>
      </c>
      <c r="AL34" s="1187"/>
      <c r="AM34" s="1187"/>
      <c r="AN34" s="1188"/>
      <c r="AO34" s="343" t="s">
        <v>511</v>
      </c>
      <c r="AP34" s="343" t="s">
        <v>511</v>
      </c>
      <c r="AQ34" s="344">
        <v>81</v>
      </c>
      <c r="AR34" s="345" t="s">
        <v>511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6" t="s">
        <v>527</v>
      </c>
      <c r="AL35" s="1187"/>
      <c r="AM35" s="1187"/>
      <c r="AN35" s="1188"/>
      <c r="AO35" s="343">
        <v>1111976</v>
      </c>
      <c r="AP35" s="343">
        <v>3147</v>
      </c>
      <c r="AQ35" s="344">
        <v>8919</v>
      </c>
      <c r="AR35" s="345">
        <v>-64.7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6" t="s">
        <v>528</v>
      </c>
      <c r="AL36" s="1187"/>
      <c r="AM36" s="1187"/>
      <c r="AN36" s="1188"/>
      <c r="AO36" s="343">
        <v>293447</v>
      </c>
      <c r="AP36" s="343">
        <v>831</v>
      </c>
      <c r="AQ36" s="344">
        <v>380</v>
      </c>
      <c r="AR36" s="345">
        <v>118.7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6" t="s">
        <v>529</v>
      </c>
      <c r="AL37" s="1187"/>
      <c r="AM37" s="1187"/>
      <c r="AN37" s="1188"/>
      <c r="AO37" s="343">
        <v>268380</v>
      </c>
      <c r="AP37" s="343">
        <v>760</v>
      </c>
      <c r="AQ37" s="344">
        <v>886</v>
      </c>
      <c r="AR37" s="345">
        <v>-14.2</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9" t="s">
        <v>530</v>
      </c>
      <c r="AL38" s="1190"/>
      <c r="AM38" s="1190"/>
      <c r="AN38" s="1191"/>
      <c r="AO38" s="346" t="s">
        <v>511</v>
      </c>
      <c r="AP38" s="346" t="s">
        <v>511</v>
      </c>
      <c r="AQ38" s="347">
        <v>1</v>
      </c>
      <c r="AR38" s="335" t="s">
        <v>511</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9" t="s">
        <v>531</v>
      </c>
      <c r="AL39" s="1190"/>
      <c r="AM39" s="1190"/>
      <c r="AN39" s="1191"/>
      <c r="AO39" s="343">
        <v>-2959086</v>
      </c>
      <c r="AP39" s="343">
        <v>-8376</v>
      </c>
      <c r="AQ39" s="344">
        <v>-8108</v>
      </c>
      <c r="AR39" s="345">
        <v>3.3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6" t="s">
        <v>532</v>
      </c>
      <c r="AL40" s="1187"/>
      <c r="AM40" s="1187"/>
      <c r="AN40" s="1188"/>
      <c r="AO40" s="343">
        <v>-5539768</v>
      </c>
      <c r="AP40" s="343">
        <v>-15680</v>
      </c>
      <c r="AQ40" s="344">
        <v>-28743</v>
      </c>
      <c r="AR40" s="345">
        <v>-45.4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2" t="s">
        <v>304</v>
      </c>
      <c r="AL41" s="1193"/>
      <c r="AM41" s="1193"/>
      <c r="AN41" s="1194"/>
      <c r="AO41" s="343">
        <v>3611981</v>
      </c>
      <c r="AP41" s="343">
        <v>10224</v>
      </c>
      <c r="AQ41" s="344">
        <v>10414</v>
      </c>
      <c r="AR41" s="345">
        <v>-1.8</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9" t="s">
        <v>501</v>
      </c>
      <c r="AN49" s="1181" t="s">
        <v>536</v>
      </c>
      <c r="AO49" s="1182"/>
      <c r="AP49" s="1182"/>
      <c r="AQ49" s="1182"/>
      <c r="AR49" s="1183"/>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0"/>
      <c r="AN50" s="359" t="s">
        <v>537</v>
      </c>
      <c r="AO50" s="360" t="s">
        <v>538</v>
      </c>
      <c r="AP50" s="361" t="s">
        <v>539</v>
      </c>
      <c r="AQ50" s="362" t="s">
        <v>540</v>
      </c>
      <c r="AR50" s="363" t="s">
        <v>541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542</v>
      </c>
      <c r="AL51" s="356"/>
      <c r="AM51" s="364">
        <v>10046281</v>
      </c>
      <c r="AN51" s="365">
        <v>28685</v>
      </c>
      <c r="AO51" s="366">
        <v>-40.200000000000003</v>
      </c>
      <c r="AP51" s="367">
        <v>50880</v>
      </c>
      <c r="AQ51" s="368">
        <v>-1.4</v>
      </c>
      <c r="AR51" s="369">
        <v>-38.799999999999997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543</v>
      </c>
      <c r="AM52" s="372">
        <v>7741064</v>
      </c>
      <c r="AN52" s="373">
        <v>22103</v>
      </c>
      <c r="AO52" s="374">
        <v>-27.5</v>
      </c>
      <c r="AP52" s="375">
        <v>27819</v>
      </c>
      <c r="AQ52" s="376">
        <v>7.5</v>
      </c>
      <c r="AR52" s="377">
        <v>-35</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544</v>
      </c>
      <c r="AL53" s="356"/>
      <c r="AM53" s="364">
        <v>12740252</v>
      </c>
      <c r="AN53" s="365">
        <v>36230</v>
      </c>
      <c r="AO53" s="366">
        <v>26.3</v>
      </c>
      <c r="AP53" s="367">
        <v>46395</v>
      </c>
      <c r="AQ53" s="368">
        <v>-8.8000000000000007</v>
      </c>
      <c r="AR53" s="369">
        <v>35.1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543</v>
      </c>
      <c r="AM54" s="372">
        <v>9795975</v>
      </c>
      <c r="AN54" s="373">
        <v>27857</v>
      </c>
      <c r="AO54" s="374">
        <v>26</v>
      </c>
      <c r="AP54" s="375">
        <v>26304</v>
      </c>
      <c r="AQ54" s="376">
        <v>-5.4</v>
      </c>
      <c r="AR54" s="377">
        <v>31.4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545</v>
      </c>
      <c r="AL55" s="356"/>
      <c r="AM55" s="364">
        <v>14143724</v>
      </c>
      <c r="AN55" s="365">
        <v>40132</v>
      </c>
      <c r="AO55" s="366">
        <v>10.8</v>
      </c>
      <c r="AP55" s="367">
        <v>48088</v>
      </c>
      <c r="AQ55" s="368">
        <v>3.6</v>
      </c>
      <c r="AR55" s="369">
        <v>7.2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543</v>
      </c>
      <c r="AM56" s="372">
        <v>9621171</v>
      </c>
      <c r="AN56" s="373">
        <v>27299</v>
      </c>
      <c r="AO56" s="374">
        <v>-2</v>
      </c>
      <c r="AP56" s="375">
        <v>25183</v>
      </c>
      <c r="AQ56" s="376">
        <v>-4.3</v>
      </c>
      <c r="AR56" s="377">
        <v>2.2999999999999998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546</v>
      </c>
      <c r="AL57" s="356"/>
      <c r="AM57" s="364">
        <v>10911060</v>
      </c>
      <c r="AN57" s="365">
        <v>30899</v>
      </c>
      <c r="AO57" s="366">
        <v>-23</v>
      </c>
      <c r="AP57" s="367">
        <v>46457</v>
      </c>
      <c r="AQ57" s="368">
        <v>-3.4</v>
      </c>
      <c r="AR57" s="369">
        <v>-19.600000000000001</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543</v>
      </c>
      <c r="AM58" s="372">
        <v>7681204</v>
      </c>
      <c r="AN58" s="373">
        <v>21753</v>
      </c>
      <c r="AO58" s="374">
        <v>-20.3</v>
      </c>
      <c r="AP58" s="375">
        <v>24020</v>
      </c>
      <c r="AQ58" s="376">
        <v>-4.5999999999999996</v>
      </c>
      <c r="AR58" s="377">
        <v>-15.7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547</v>
      </c>
      <c r="AL59" s="356"/>
      <c r="AM59" s="364">
        <v>8346308</v>
      </c>
      <c r="AN59" s="365">
        <v>23624</v>
      </c>
      <c r="AO59" s="366">
        <v>-23.5</v>
      </c>
      <c r="AP59" s="367">
        <v>51849</v>
      </c>
      <c r="AQ59" s="368">
        <v>11.6</v>
      </c>
      <c r="AR59" s="369">
        <v>-35.1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543</v>
      </c>
      <c r="AM60" s="372">
        <v>5095103</v>
      </c>
      <c r="AN60" s="373">
        <v>14421</v>
      </c>
      <c r="AO60" s="374">
        <v>-33.700000000000003</v>
      </c>
      <c r="AP60" s="375">
        <v>26326</v>
      </c>
      <c r="AQ60" s="376">
        <v>9.6</v>
      </c>
      <c r="AR60" s="377">
        <v>-43.3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548</v>
      </c>
      <c r="AL61" s="378"/>
      <c r="AM61" s="379">
        <v>11237525</v>
      </c>
      <c r="AN61" s="380">
        <v>31914</v>
      </c>
      <c r="AO61" s="381">
        <v>-9.9</v>
      </c>
      <c r="AP61" s="382">
        <v>48734</v>
      </c>
      <c r="AQ61" s="383">
        <v>0.3</v>
      </c>
      <c r="AR61" s="369">
        <v>-10.199999999999999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543</v>
      </c>
      <c r="AM62" s="372">
        <v>7986903</v>
      </c>
      <c r="AN62" s="373">
        <v>22687</v>
      </c>
      <c r="AO62" s="374">
        <v>-11.5</v>
      </c>
      <c r="AP62" s="375">
        <v>25930</v>
      </c>
      <c r="AQ62" s="376">
        <v>0.6</v>
      </c>
      <c r="AR62" s="377">
        <v>-12.1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FBYSFnk3F2R51aBlHtfHILPGArKtbXHXRR0E7VktIVaOSskj1ubI+ju5MFrn70MXFW7uQEqTwiI+und6zQIDQ==" saltValue="JXGb2o6ftgldNJCFknPl+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W91" zoomScale="85" zoomScaleNormal="8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550</v>
      </c>
    </row>
    <row r="120" spans="125:125" ht="13.5" hidden="1" customHeight="1" x14ac:dyDescent="0.15"/>
    <row r="121" spans="125:125" ht="13.5" hidden="1" customHeight="1" x14ac:dyDescent="0.15">
      <c r="DU121" s="291"/>
    </row>
  </sheetData>
  <sheetProtection algorithmName="SHA-512" hashValue="FJGsxIU8PRnAwcn3v+cOv+iyga608FrYs6Y7J3UIBnc99luHdjD/FaYBr1Zyi99VDsqQfLHqxiJfT6ZRd3iUAg==" saltValue="oVDQbFwsN51JRBTOUwwh+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election activeCell="AF102" sqref="AF102"/>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551</v>
      </c>
    </row>
  </sheetData>
  <sheetProtection algorithmName="SHA-512" hashValue="WlxTBjrm903XLL/Gzl76jtcRAANC5vk6uIvYtI0fYpWLKkR0uK1e6XCaUU4XEMcLn1V8ft5jmrBe5RhLBFkQfA==" saltValue="wOzRW6ZJcMWOyWQ8nhPhv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25"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04" t="s">
        <v>3</v>
      </c>
      <c r="D47" s="1204"/>
      <c r="E47" s="1205"/>
      <c r="F47" s="11">
        <v>8.6999999999999993</v>
      </c>
      <c r="G47" s="12">
        <v>8.0399999999999991</v>
      </c>
      <c r="H47" s="12">
        <v>6.53</v>
      </c>
      <c r="I47" s="12">
        <v>6.13</v>
      </c>
      <c r="J47" s="13">
        <v>4.29</v>
      </c>
    </row>
    <row r="48" spans="2:10" ht="57.75" customHeight="1" x14ac:dyDescent="0.15">
      <c r="B48" s="14"/>
      <c r="C48" s="1206" t="s">
        <v>4</v>
      </c>
      <c r="D48" s="1206"/>
      <c r="E48" s="1207"/>
      <c r="F48" s="15">
        <v>7.99</v>
      </c>
      <c r="G48" s="16">
        <v>5.67</v>
      </c>
      <c r="H48" s="16">
        <v>7.77</v>
      </c>
      <c r="I48" s="16">
        <v>4.53</v>
      </c>
      <c r="J48" s="17">
        <v>5.16</v>
      </c>
    </row>
    <row r="49" spans="2:10" ht="57.75" customHeight="1" thickBot="1" x14ac:dyDescent="0.2">
      <c r="B49" s="18"/>
      <c r="C49" s="1208" t="s">
        <v>5</v>
      </c>
      <c r="D49" s="1208"/>
      <c r="E49" s="1209"/>
      <c r="F49" s="19" t="s">
        <v>557</v>
      </c>
      <c r="G49" s="20" t="s">
        <v>558</v>
      </c>
      <c r="H49" s="20">
        <v>0.74</v>
      </c>
      <c r="I49" s="20" t="s">
        <v>559</v>
      </c>
      <c r="J49" s="21" t="s">
        <v>560</v>
      </c>
    </row>
    <row r="50" spans="2:10" ht="13.5" customHeight="1" x14ac:dyDescent="0.15"/>
  </sheetData>
  <sheetProtection algorithmName="SHA-512" hashValue="TMhVOE+0vQb/LX6broM06C+sNebM8UpQTmim1PU1VLTkr8wpeQ3OCnuOZkbJZJUqJoozTonrB3KPwKUxwhV0fA==" saltValue="3BXC0QfDBZGgTTbp5K6aP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cp:keywords/>
  <dc:description/>
  <cp:lastModifiedBy> </cp:lastModifiedBy>
  <cp:lastPrinted>2021-03-11T05:48:56Z</cp:lastPrinted>
  <dcterms:created xsi:type="dcterms:W3CDTF">2021-02-05T01:39:50Z</dcterms:created>
  <dcterms:modified xsi:type="dcterms:W3CDTF">2022-03-24T11:08:29Z</dcterms:modified>
  <cp:category/>
</cp:coreProperties>
</file>