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7395"/>
  </bookViews>
  <sheets>
    <sheet name="アンケート" sheetId="1" r:id="rId1"/>
    <sheet name="集計用（入力不可）" sheetId="4" r:id="rId2"/>
    <sheet name="Sheet3" sheetId="3" r:id="rId3"/>
  </sheets>
  <definedNames>
    <definedName name="_xlnm._FilterDatabase" localSheetId="1" hidden="1">'集計用（入力不可）'!$E$7:$E$10</definedName>
    <definedName name="_xlnm.Print_Area" localSheetId="0">アンケート!$A$1:$S$96</definedName>
    <definedName name="_xlnm.Print_Titles" localSheetId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4" l="1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C25" i="4"/>
  <c r="P24" i="4"/>
  <c r="E24" i="4"/>
  <c r="D24" i="4"/>
  <c r="E23" i="4"/>
  <c r="D23" i="4"/>
  <c r="E22" i="4"/>
  <c r="D22" i="4"/>
  <c r="Q20" i="4"/>
  <c r="E20" i="4"/>
  <c r="D20" i="4"/>
  <c r="S19" i="4"/>
  <c r="R19" i="4"/>
  <c r="E19" i="4"/>
  <c r="D19" i="4"/>
  <c r="S18" i="4"/>
  <c r="R18" i="4"/>
  <c r="E18" i="4"/>
  <c r="D18" i="4"/>
  <c r="S17" i="4"/>
  <c r="R17" i="4"/>
  <c r="Q13" i="4"/>
  <c r="S12" i="4"/>
  <c r="R12" i="4"/>
  <c r="S11" i="4"/>
  <c r="R11" i="4"/>
  <c r="C11" i="4"/>
  <c r="S10" i="4"/>
  <c r="R10" i="4"/>
  <c r="E10" i="4"/>
  <c r="D10" i="4"/>
  <c r="E9" i="4"/>
  <c r="D9" i="4"/>
  <c r="S8" i="4"/>
  <c r="R8" i="4"/>
  <c r="E8" i="4"/>
  <c r="D8" i="4"/>
  <c r="S7" i="4"/>
  <c r="R7" i="4"/>
  <c r="E7" i="4"/>
  <c r="D7" i="4"/>
  <c r="D2" i="4"/>
  <c r="H24" i="1"/>
</calcChain>
</file>

<file path=xl/sharedStrings.xml><?xml version="1.0" encoding="utf-8"?>
<sst xmlns="http://schemas.openxmlformats.org/spreadsheetml/2006/main" count="198" uniqueCount="119">
  <si>
    <t>余裕期間</t>
    <rPh sb="0" eb="2">
      <t>よゆう</t>
    </rPh>
    <rPh sb="2" eb="4">
      <t>きかん</t>
    </rPh>
    <phoneticPr fontId="1" type="Hiragana"/>
  </si>
  <si>
    <t>川越市総務部技術管理課</t>
  </si>
  <si>
    <t>■ 余裕期間設定工事を受注した方全員に伺います。</t>
    <rPh sb="2" eb="4">
      <t>よゆう</t>
    </rPh>
    <rPh sb="4" eb="6">
      <t>きかん</t>
    </rPh>
    <rPh sb="6" eb="8">
      <t>せってい</t>
    </rPh>
    <rPh sb="8" eb="10">
      <t>こうじ</t>
    </rPh>
    <rPh sb="11" eb="13">
      <t>じゅちゅう</t>
    </rPh>
    <rPh sb="15" eb="16">
      <t>かた</t>
    </rPh>
    <rPh sb="16" eb="18">
      <t>ぜんいん</t>
    </rPh>
    <rPh sb="19" eb="20">
      <t>うかが</t>
    </rPh>
    <phoneticPr fontId="1" type="Hiragana"/>
  </si>
  <si>
    <t>この日数について、どう思いますか。</t>
  </si>
  <si>
    <t>■ 基本情報について</t>
    <rPh sb="2" eb="4">
      <t>きほん</t>
    </rPh>
    <rPh sb="4" eb="6">
      <t>じょうほう</t>
    </rPh>
    <phoneticPr fontId="1" type="Hiragana"/>
  </si>
  <si>
    <t>分からない</t>
    <rPh sb="0" eb="1">
      <t>わ</t>
    </rPh>
    <phoneticPr fontId="1" type="Hiragana"/>
  </si>
  <si>
    <t>Ｑ２で「②応札しなかった」と考える理由は何ですか。</t>
    <rPh sb="5" eb="7">
      <t>おうさつ</t>
    </rPh>
    <rPh sb="14" eb="15">
      <t>かんが</t>
    </rPh>
    <rPh sb="17" eb="19">
      <t>りゆう</t>
    </rPh>
    <rPh sb="20" eb="21">
      <t>なん</t>
    </rPh>
    <phoneticPr fontId="1" type="Hiragana"/>
  </si>
  <si>
    <t>事前に協力会社等の選定等ができた</t>
    <rPh sb="0" eb="2">
      <t>じぜん</t>
    </rPh>
    <rPh sb="3" eb="5">
      <t>きょうりょく</t>
    </rPh>
    <rPh sb="5" eb="7">
      <t>かいしゃ</t>
    </rPh>
    <rPh sb="7" eb="8">
      <t>とう</t>
    </rPh>
    <rPh sb="9" eb="11">
      <t>せんてい</t>
    </rPh>
    <rPh sb="11" eb="12">
      <t>とう</t>
    </rPh>
    <phoneticPr fontId="1" type="Hiragana"/>
  </si>
  <si>
    <t>Q4</t>
  </si>
  <si>
    <t>余裕期間設定工事に関するアンケート</t>
    <rPh sb="0" eb="2">
      <t>よゆう</t>
    </rPh>
    <rPh sb="2" eb="4">
      <t>きかん</t>
    </rPh>
    <rPh sb="4" eb="6">
      <t>せってい</t>
    </rPh>
    <rPh sb="6" eb="8">
      <t>こうじ</t>
    </rPh>
    <rPh sb="9" eb="10">
      <t>かん</t>
    </rPh>
    <phoneticPr fontId="1" type="Hiragana"/>
  </si>
  <si>
    <r>
      <t>・</t>
    </r>
    <r>
      <rPr>
        <b/>
        <sz val="10"/>
        <color theme="1"/>
        <rFont val="AR P丸ゴシック体M"/>
      </rPr>
      <t>青色部分</t>
    </r>
    <r>
      <rPr>
        <sz val="10"/>
        <color theme="1"/>
        <rFont val="AR P丸ゴシック体M"/>
      </rPr>
      <t xml:space="preserve">の回答欄に記入をお願いします。
</t>
    </r>
  </si>
  <si>
    <t>その他</t>
    <rPh sb="2" eb="3">
      <t>た</t>
    </rPh>
    <phoneticPr fontId="1" type="Hiragana"/>
  </si>
  <si>
    <t>当該工事を受注するまで知らなかった</t>
    <rPh sb="0" eb="2">
      <t>とうがい</t>
    </rPh>
    <rPh sb="2" eb="4">
      <t>こうじ</t>
    </rPh>
    <rPh sb="5" eb="7">
      <t>じゅちゅう</t>
    </rPh>
    <rPh sb="11" eb="12">
      <t>し</t>
    </rPh>
    <phoneticPr fontId="1" type="Hiragana"/>
  </si>
  <si>
    <t>本市では、契約日から着工開始日期限（余裕期間）を最大90日以内としています。</t>
    <rPh sb="0" eb="2">
      <t>ほんし</t>
    </rPh>
    <rPh sb="5" eb="7">
      <t>けいやく</t>
    </rPh>
    <rPh sb="7" eb="8">
      <t>び</t>
    </rPh>
    <rPh sb="10" eb="12">
      <t>ちゃっこう</t>
    </rPh>
    <rPh sb="12" eb="15">
      <t>かいしび</t>
    </rPh>
    <rPh sb="15" eb="17">
      <t>きげん</t>
    </rPh>
    <rPh sb="18" eb="20">
      <t>よゆう</t>
    </rPh>
    <rPh sb="20" eb="22">
      <t>きかん</t>
    </rPh>
    <rPh sb="24" eb="26">
      <t>さいだい</t>
    </rPh>
    <rPh sb="28" eb="29">
      <t>ひ</t>
    </rPh>
    <rPh sb="29" eb="31">
      <t>いない</t>
    </rPh>
    <phoneticPr fontId="1" type="Hiragana"/>
  </si>
  <si>
    <t>応札した</t>
    <rPh sb="0" eb="2">
      <t>おうさつ</t>
    </rPh>
    <phoneticPr fontId="1" type="Hiragana"/>
  </si>
  <si>
    <t>(回答)</t>
  </si>
  <si>
    <t>Ｑ１</t>
  </si>
  <si>
    <t>応札しなかった</t>
    <rPh sb="0" eb="2">
      <t>おうさつ</t>
    </rPh>
    <phoneticPr fontId="1" type="Hiragana"/>
  </si>
  <si>
    <t>工事開始日前に、施工計画や工法等を検討することができたので、品質の向上を</t>
    <rPh sb="8" eb="10">
      <t>せこう</t>
    </rPh>
    <rPh sb="10" eb="12">
      <t>けいかく</t>
    </rPh>
    <rPh sb="13" eb="15">
      <t>こうほう</t>
    </rPh>
    <rPh sb="15" eb="16">
      <t>とう</t>
    </rPh>
    <rPh sb="17" eb="19">
      <t>けんとう</t>
    </rPh>
    <rPh sb="30" eb="32">
      <t>ひんしつ</t>
    </rPh>
    <rPh sb="33" eb="35">
      <t>こうじょう</t>
    </rPh>
    <phoneticPr fontId="1" type="Hiragana"/>
  </si>
  <si>
    <t>今後の余裕期間設定工事の試行についてどのように思いますか。</t>
    <rPh sb="0" eb="2">
      <t>こんご</t>
    </rPh>
    <rPh sb="3" eb="5">
      <t>よゆう</t>
    </rPh>
    <rPh sb="5" eb="7">
      <t>きかん</t>
    </rPh>
    <rPh sb="7" eb="9">
      <t>せってい</t>
    </rPh>
    <rPh sb="9" eb="11">
      <t>こうじ</t>
    </rPh>
    <rPh sb="12" eb="14">
      <t>しこう</t>
    </rPh>
    <rPh sb="23" eb="24">
      <t>おも</t>
    </rPh>
    <phoneticPr fontId="1" type="Hiragana"/>
  </si>
  <si>
    <t>当該工事の受注前から、知っていた</t>
    <rPh sb="0" eb="2">
      <t>とうがい</t>
    </rPh>
    <rPh sb="2" eb="4">
      <t>こうじ</t>
    </rPh>
    <rPh sb="5" eb="7">
      <t>じゅちゅう</t>
    </rPh>
    <rPh sb="7" eb="8">
      <t>まえ</t>
    </rPh>
    <rPh sb="11" eb="12">
      <t>し</t>
    </rPh>
    <phoneticPr fontId="1" type="Hiragana"/>
  </si>
  <si>
    <t>探求できた</t>
    <rPh sb="0" eb="2">
      <t>たんきゅう</t>
    </rPh>
    <phoneticPr fontId="1" type="Hiragana"/>
  </si>
  <si>
    <t>①</t>
  </si>
  <si>
    <t>Ｑ３</t>
  </si>
  <si>
    <t>③</t>
  </si>
  <si>
    <t>配置調整ができた</t>
  </si>
  <si>
    <t>②</t>
  </si>
  <si>
    <t>このたびは、余裕期間設定工事に関するアンケートに、ご協力いただきありがとうございます。</t>
    <rPh sb="6" eb="8">
      <t>よゆう</t>
    </rPh>
    <rPh sb="8" eb="10">
      <t>きかん</t>
    </rPh>
    <rPh sb="10" eb="12">
      <t>せってい</t>
    </rPh>
    <rPh sb="12" eb="14">
      <t>こうじ</t>
    </rPh>
    <rPh sb="15" eb="16">
      <t>かん</t>
    </rPh>
    <rPh sb="26" eb="28">
      <t>きょうりょく</t>
    </rPh>
    <phoneticPr fontId="1" type="Hiragana"/>
  </si>
  <si>
    <t>Ｑ２</t>
  </si>
  <si>
    <t>余裕期間があったことで、現場代理人、監理技術者等の</t>
  </si>
  <si>
    <t>Ｑ４</t>
  </si>
  <si>
    <t>④</t>
  </si>
  <si>
    <t>余裕期間を取得しなかったのは何故ですか。</t>
    <rPh sb="0" eb="2">
      <t>よゆう</t>
    </rPh>
    <rPh sb="2" eb="4">
      <t>きかん</t>
    </rPh>
    <rPh sb="5" eb="7">
      <t>しゅとく</t>
    </rPh>
    <rPh sb="14" eb="16">
      <t>なぜ</t>
    </rPh>
    <phoneticPr fontId="1" type="Hiragana"/>
  </si>
  <si>
    <t>日</t>
    <rPh sb="0" eb="1">
      <t>にち</t>
    </rPh>
    <phoneticPr fontId="1" type="Hiragana"/>
  </si>
  <si>
    <t>⑤</t>
  </si>
  <si>
    <t>早く現場を終わらせて、次の現場にかかりたかった</t>
    <rPh sb="0" eb="1">
      <t>はや</t>
    </rPh>
    <rPh sb="2" eb="4">
      <t>げんば</t>
    </rPh>
    <rPh sb="5" eb="6">
      <t>お</t>
    </rPh>
    <rPh sb="11" eb="12">
      <t>つぎ</t>
    </rPh>
    <rPh sb="13" eb="15">
      <t>げんば</t>
    </rPh>
    <phoneticPr fontId="1" type="Hiragana"/>
  </si>
  <si>
    <t>余裕期間を取得せず前倒しで着工することで、工期に余裕を持たせたかった</t>
    <rPh sb="0" eb="2">
      <t>よゆう</t>
    </rPh>
    <rPh sb="2" eb="4">
      <t>きかん</t>
    </rPh>
    <rPh sb="5" eb="7">
      <t>しゅとく</t>
    </rPh>
    <rPh sb="9" eb="11">
      <t>まえだお</t>
    </rPh>
    <rPh sb="13" eb="15">
      <t>ちゃっこう</t>
    </rPh>
    <rPh sb="21" eb="23">
      <t>こうき</t>
    </rPh>
    <rPh sb="24" eb="26">
      <t>よゆう</t>
    </rPh>
    <rPh sb="27" eb="28">
      <t>も</t>
    </rPh>
    <phoneticPr fontId="1" type="Hiragana"/>
  </si>
  <si>
    <t>順調だった</t>
  </si>
  <si>
    <t>短い（もっと長くするべき）</t>
    <rPh sb="0" eb="1">
      <t>みじか</t>
    </rPh>
    <rPh sb="6" eb="7">
      <t>なが</t>
    </rPh>
    <phoneticPr fontId="1" type="Hiragana"/>
  </si>
  <si>
    <t>事前に施工計画や工法等の検討ができた</t>
    <rPh sb="0" eb="2">
      <t>じぜん</t>
    </rPh>
    <rPh sb="3" eb="5">
      <t>せこう</t>
    </rPh>
    <rPh sb="5" eb="7">
      <t>けいかく</t>
    </rPh>
    <rPh sb="8" eb="10">
      <t>こうほう</t>
    </rPh>
    <rPh sb="10" eb="11">
      <t>とう</t>
    </rPh>
    <rPh sb="12" eb="14">
      <t>けんとう</t>
    </rPh>
    <phoneticPr fontId="1" type="Hiragana"/>
  </si>
  <si>
    <t>特になし</t>
    <rPh sb="0" eb="1">
      <t>とく</t>
    </rPh>
    <phoneticPr fontId="1" type="Hiragana"/>
  </si>
  <si>
    <t>（回答）</t>
  </si>
  <si>
    <t>実施する必要はない</t>
    <rPh sb="0" eb="2">
      <t>じっし</t>
    </rPh>
    <rPh sb="4" eb="6">
      <t>ひつよう</t>
    </rPh>
    <phoneticPr fontId="1" type="Hiragana"/>
  </si>
  <si>
    <t>契約時は、現場着手できる体制がなかった</t>
    <rPh sb="0" eb="2">
      <t>けいやく</t>
    </rPh>
    <rPh sb="2" eb="3">
      <t>じ</t>
    </rPh>
    <rPh sb="5" eb="7">
      <t>げんば</t>
    </rPh>
    <rPh sb="7" eb="9">
      <t>ちゃくしゅ</t>
    </rPh>
    <rPh sb="12" eb="14">
      <t>たいせい</t>
    </rPh>
    <phoneticPr fontId="1" type="Hiragana"/>
  </si>
  <si>
    <t>～</t>
  </si>
  <si>
    <t>工事開始日前に、資機材の調達を行うことができたので、工程管理が順調だった</t>
    <rPh sb="0" eb="2">
      <t>こうじ</t>
    </rPh>
    <rPh sb="2" eb="5">
      <t>かいしび</t>
    </rPh>
    <rPh sb="5" eb="6">
      <t>まえ</t>
    </rPh>
    <rPh sb="8" eb="11">
      <t>しきざい</t>
    </rPh>
    <rPh sb="12" eb="14">
      <t>ちょうたつ</t>
    </rPh>
    <rPh sb="15" eb="16">
      <t>おこな</t>
    </rPh>
    <rPh sb="26" eb="28">
      <t>こうてい</t>
    </rPh>
    <rPh sb="28" eb="30">
      <t>かんり</t>
    </rPh>
    <rPh sb="31" eb="33">
      <t>じゅんちょう</t>
    </rPh>
    <phoneticPr fontId="1" type="Hiragana"/>
  </si>
  <si>
    <t>余裕期間設定工事を施工して、良い点はありましたか。（２つまで選択可）</t>
    <rPh sb="0" eb="2">
      <t>よゆう</t>
    </rPh>
    <rPh sb="2" eb="4">
      <t>きかん</t>
    </rPh>
    <rPh sb="4" eb="6">
      <t>せってい</t>
    </rPh>
    <rPh sb="6" eb="8">
      <t>こうじ</t>
    </rPh>
    <rPh sb="9" eb="11">
      <t>せこう</t>
    </rPh>
    <rPh sb="14" eb="15">
      <t>よ</t>
    </rPh>
    <rPh sb="16" eb="17">
      <t>てん</t>
    </rPh>
    <rPh sb="30" eb="32">
      <t>せんたく</t>
    </rPh>
    <rPh sb="32" eb="33">
      <t>か</t>
    </rPh>
    <phoneticPr fontId="1" type="Hiragana"/>
  </si>
  <si>
    <t>わからない</t>
  </si>
  <si>
    <t>■ 余裕期間を利用しなかった方（余裕期間　０日の方）に伺います。</t>
    <rPh sb="2" eb="4">
      <t>よゆう</t>
    </rPh>
    <rPh sb="4" eb="6">
      <t>きかん</t>
    </rPh>
    <rPh sb="7" eb="9">
      <t>りよう</t>
    </rPh>
    <rPh sb="14" eb="15">
      <t>かた</t>
    </rPh>
    <rPh sb="24" eb="25">
      <t>かた</t>
    </rPh>
    <rPh sb="27" eb="28">
      <t>うかが</t>
    </rPh>
    <phoneticPr fontId="1" type="Hiragana"/>
  </si>
  <si>
    <t>▼選択</t>
  </si>
  <si>
    <t>Ｑ５</t>
  </si>
  <si>
    <t>その他</t>
  </si>
  <si>
    <t>積極的に実施していくべき</t>
    <rPh sb="0" eb="3">
      <t>せっきょくてき</t>
    </rPh>
    <rPh sb="4" eb="6">
      <t>じっし</t>
    </rPh>
    <phoneticPr fontId="1" type="Hiragana"/>
  </si>
  <si>
    <t>⑥</t>
  </si>
  <si>
    <r>
      <t>当該工事が余裕期間設定工事でなかった場合</t>
    </r>
    <r>
      <rPr>
        <b/>
        <vertAlign val="superscript"/>
        <sz val="11"/>
        <color theme="1"/>
        <rFont val="AR P丸ゴシック体M"/>
      </rPr>
      <t>※</t>
    </r>
    <r>
      <rPr>
        <b/>
        <sz val="11"/>
        <color theme="1"/>
        <rFont val="AR P丸ゴシック体M"/>
      </rPr>
      <t>、応札していましたか。</t>
    </r>
    <rPh sb="0" eb="2">
      <t>とうがい</t>
    </rPh>
    <rPh sb="2" eb="4">
      <t>こうじ</t>
    </rPh>
    <rPh sb="5" eb="7">
      <t>よゆう</t>
    </rPh>
    <rPh sb="7" eb="9">
      <t>きかん</t>
    </rPh>
    <rPh sb="9" eb="11">
      <t>せってい</t>
    </rPh>
    <rPh sb="11" eb="13">
      <t>こうじ</t>
    </rPh>
    <phoneticPr fontId="1" type="Hiragana"/>
  </si>
  <si>
    <t>ご協力ありがとうございました。</t>
  </si>
  <si>
    <t>工事開始日前に、協力会社や下請け等の選定や確保ができたので、工程管理が</t>
    <rPh sb="18" eb="20">
      <t>せんてい</t>
    </rPh>
    <phoneticPr fontId="1" type="Hiragana"/>
  </si>
  <si>
    <t>＜送付先＞</t>
  </si>
  <si>
    <t>⑦</t>
  </si>
  <si>
    <t>余裕期間制度について知っていましたか。</t>
    <rPh sb="0" eb="2">
      <t>よゆう</t>
    </rPh>
    <rPh sb="2" eb="4">
      <t>きかん</t>
    </rPh>
    <rPh sb="4" eb="6">
      <t>せいど</t>
    </rPh>
    <rPh sb="10" eb="11">
      <t>し</t>
    </rPh>
    <phoneticPr fontId="1" type="Hiragana"/>
  </si>
  <si>
    <t>工事開始日期限から前倒しで工事開始日を設定したことで、工期に余裕ができた</t>
    <rPh sb="0" eb="2">
      <t>こうじ</t>
    </rPh>
    <rPh sb="2" eb="5">
      <t>かいしび</t>
    </rPh>
    <rPh sb="5" eb="7">
      <t>きげん</t>
    </rPh>
    <rPh sb="9" eb="11">
      <t>まえだお</t>
    </rPh>
    <rPh sb="13" eb="15">
      <t>こうじ</t>
    </rPh>
    <rPh sb="15" eb="17">
      <t>かいし</t>
    </rPh>
    <rPh sb="17" eb="18">
      <t>び</t>
    </rPh>
    <rPh sb="19" eb="21">
      <t>せってい</t>
    </rPh>
    <rPh sb="27" eb="29">
      <t>こうき</t>
    </rPh>
    <rPh sb="30" eb="32">
      <t>よゆう</t>
    </rPh>
    <phoneticPr fontId="1" type="Hiragana"/>
  </si>
  <si>
    <t>現場着手できる体制があったので、余裕期間を取得する必要が</t>
    <rPh sb="0" eb="2">
      <t>げんば</t>
    </rPh>
    <rPh sb="2" eb="4">
      <t>ちゃくしゅ</t>
    </rPh>
    <rPh sb="7" eb="9">
      <t>たいせい</t>
    </rPh>
    <phoneticPr fontId="1" type="Hiragana"/>
  </si>
  <si>
    <t>なかった</t>
  </si>
  <si>
    <t>適当だ</t>
    <rPh sb="0" eb="2">
      <t>てきとう</t>
    </rPh>
    <phoneticPr fontId="1" type="Hiragana"/>
  </si>
  <si>
    <t>余裕期間がないと、工期が厳しいと思った</t>
    <rPh sb="0" eb="2">
      <t>よゆう</t>
    </rPh>
    <rPh sb="2" eb="4">
      <t>きかん</t>
    </rPh>
    <rPh sb="16" eb="17">
      <t>おも</t>
    </rPh>
    <phoneticPr fontId="1" type="Hiragana"/>
  </si>
  <si>
    <t>・契約日</t>
  </si>
  <si>
    <t>Q7</t>
  </si>
  <si>
    <t>余裕期間設定工事の試行について、ご意見などありましたら自由に記入してください。</t>
    <rPh sb="0" eb="2">
      <t>よゆう</t>
    </rPh>
    <rPh sb="2" eb="4">
      <t>きかん</t>
    </rPh>
    <rPh sb="4" eb="6">
      <t>せってい</t>
    </rPh>
    <rPh sb="6" eb="8">
      <t>こうじ</t>
    </rPh>
    <rPh sb="9" eb="11">
      <t>しこう</t>
    </rPh>
    <rPh sb="17" eb="19">
      <t>いけん</t>
    </rPh>
    <rPh sb="27" eb="29">
      <t>じゆう</t>
    </rPh>
    <rPh sb="30" eb="32">
      <t>きにゅう</t>
    </rPh>
    <phoneticPr fontId="1" type="Hiragana"/>
  </si>
  <si>
    <t>※自動計算するので入力不要です。</t>
    <rPh sb="1" eb="3">
      <t>じどう</t>
    </rPh>
    <rPh sb="3" eb="5">
      <t>けいさん</t>
    </rPh>
    <rPh sb="9" eb="11">
      <t>にゅうりょく</t>
    </rPh>
    <rPh sb="11" eb="13">
      <t>ふよう</t>
    </rPh>
    <phoneticPr fontId="1" type="Hiragana"/>
  </si>
  <si>
    <t>※余裕期間設定工事は、「標準工期＋最大９０日間の余裕期間」で公告しています。</t>
    <rPh sb="1" eb="3">
      <t>よゆう</t>
    </rPh>
    <rPh sb="3" eb="5">
      <t>きかん</t>
    </rPh>
    <rPh sb="5" eb="7">
      <t>せってい</t>
    </rPh>
    <rPh sb="7" eb="9">
      <t>こうじ</t>
    </rPh>
    <rPh sb="12" eb="14">
      <t>ひょうじゅん</t>
    </rPh>
    <rPh sb="14" eb="16">
      <t>こうき</t>
    </rPh>
    <rPh sb="17" eb="19">
      <t>さいだい</t>
    </rPh>
    <rPh sb="21" eb="22">
      <t>ひ</t>
    </rPh>
    <rPh sb="22" eb="23">
      <t>かん</t>
    </rPh>
    <rPh sb="30" eb="32">
      <t>こうこく</t>
    </rPh>
    <phoneticPr fontId="1" type="Hiragana"/>
  </si>
  <si>
    <t>■ 余裕期間を利用した方（余裕期間　1日以上の方）に伺います。</t>
    <rPh sb="2" eb="4">
      <t>よゆう</t>
    </rPh>
    <rPh sb="4" eb="6">
      <t>きかん</t>
    </rPh>
    <rPh sb="7" eb="9">
      <t>りよう</t>
    </rPh>
    <rPh sb="11" eb="12">
      <t>かた</t>
    </rPh>
    <rPh sb="13" eb="15">
      <t>よゆう</t>
    </rPh>
    <rPh sb="15" eb="17">
      <t>きかん</t>
    </rPh>
    <rPh sb="19" eb="20">
      <t>ひ</t>
    </rPh>
    <rPh sb="20" eb="22">
      <t>いじょう</t>
    </rPh>
    <rPh sb="23" eb="24">
      <t>かた</t>
    </rPh>
    <rPh sb="26" eb="27">
      <t>うかが</t>
    </rPh>
    <phoneticPr fontId="1" type="Hiragana"/>
  </si>
  <si>
    <t>（役職）</t>
    <rPh sb="1" eb="3">
      <t>やくしょく</t>
    </rPh>
    <phoneticPr fontId="1" type="Hiragana"/>
  </si>
  <si>
    <t>工事開始日
期限</t>
    <rPh sb="0" eb="2">
      <t>こうじ</t>
    </rPh>
    <rPh sb="2" eb="5">
      <t>かいしび</t>
    </rPh>
    <rPh sb="6" eb="8">
      <t>きげん</t>
    </rPh>
    <phoneticPr fontId="1" type="Hiragana"/>
  </si>
  <si>
    <t>　工事開始日までの余裕期間中は、現場代理人の専任の必要がありません。</t>
    <rPh sb="1" eb="3">
      <t>こうじ</t>
    </rPh>
    <rPh sb="3" eb="6">
      <t>かいしび</t>
    </rPh>
    <rPh sb="22" eb="24">
      <t>せんにん</t>
    </rPh>
    <phoneticPr fontId="1" type="Hiragana"/>
  </si>
  <si>
    <t>Ｑ７</t>
  </si>
  <si>
    <t>Ｑ８</t>
  </si>
  <si>
    <t>Ｑ６</t>
  </si>
  <si>
    <t>・受注者</t>
  </si>
  <si>
    <t>・工事名</t>
  </si>
  <si>
    <t>下記の設問に回答をお願いいたします。</t>
    <rPh sb="0" eb="2">
      <t>かき</t>
    </rPh>
    <rPh sb="3" eb="5">
      <t>せつもん</t>
    </rPh>
    <rPh sb="6" eb="8">
      <t>かいとう</t>
    </rPh>
    <rPh sb="10" eb="11">
      <t>ねが</t>
    </rPh>
    <phoneticPr fontId="1" type="Hiragana"/>
  </si>
  <si>
    <t>・工期</t>
  </si>
  <si>
    <r>
      <t>・工事完成日の翌日から14日以内に</t>
    </r>
    <r>
      <rPr>
        <b/>
        <sz val="10"/>
        <color theme="1"/>
        <rFont val="AR P丸ゴシック体M"/>
      </rPr>
      <t>エクセルデータで</t>
    </r>
    <r>
      <rPr>
        <sz val="10"/>
        <color theme="1"/>
        <rFont val="AR P丸ゴシック体M"/>
      </rPr>
      <t>メール送付願います。</t>
    </r>
    <rPh sb="28" eb="30">
      <t>そうふ</t>
    </rPh>
    <phoneticPr fontId="1" type="Hiragana"/>
  </si>
  <si>
    <t>受注するまで知らなかった</t>
    <rPh sb="0" eb="2">
      <t>じゅちゅう</t>
    </rPh>
    <rPh sb="6" eb="7">
      <t>し</t>
    </rPh>
    <phoneticPr fontId="1" type="Hiragana"/>
  </si>
  <si>
    <r>
      <t>・</t>
    </r>
    <r>
      <rPr>
        <b/>
        <sz val="10"/>
        <color theme="1"/>
        <rFont val="AR P丸ゴシック体M"/>
      </rPr>
      <t>現場代理人</t>
    </r>
    <r>
      <rPr>
        <sz val="10"/>
        <color theme="1"/>
        <rFont val="AR P丸ゴシック体M"/>
      </rPr>
      <t>又は</t>
    </r>
    <r>
      <rPr>
        <b/>
        <sz val="10"/>
        <color theme="1"/>
        <rFont val="AR P丸ゴシック体M"/>
      </rPr>
      <t>監理（主任）技術者</t>
    </r>
    <r>
      <rPr>
        <sz val="10"/>
        <color theme="1"/>
        <rFont val="AR P丸ゴシック体M"/>
      </rPr>
      <t>の方がご回答ください。</t>
    </r>
    <rPh sb="11" eb="13">
      <t>しゅにん</t>
    </rPh>
    <rPh sb="21" eb="23">
      <t>かいとう</t>
    </rPh>
    <phoneticPr fontId="1" type="Hiragana"/>
  </si>
  <si>
    <t>その他意見</t>
    <rPh sb="2" eb="3">
      <t>た</t>
    </rPh>
    <rPh sb="3" eb="5">
      <t>いけん</t>
    </rPh>
    <phoneticPr fontId="1" type="Hiragana"/>
  </si>
  <si>
    <t>・回答者</t>
    <rPh sb="1" eb="3">
      <t>かいとう</t>
    </rPh>
    <phoneticPr fontId="1" type="Hiragana"/>
  </si>
  <si>
    <t>余裕期間制度を知っていたか。</t>
    <rPh sb="0" eb="2">
      <t>よゆう</t>
    </rPh>
    <rPh sb="2" eb="4">
      <t>きかん</t>
    </rPh>
    <rPh sb="4" eb="6">
      <t>せいど</t>
    </rPh>
    <rPh sb="7" eb="8">
      <t>し</t>
    </rPh>
    <phoneticPr fontId="1" type="Hiragana"/>
  </si>
  <si>
    <t>■余裕期間を利用しなかった受注者への質問</t>
    <rPh sb="1" eb="3">
      <t>よゆう</t>
    </rPh>
    <rPh sb="3" eb="5">
      <t>きかん</t>
    </rPh>
    <rPh sb="6" eb="8">
      <t>りよう</t>
    </rPh>
    <rPh sb="13" eb="16">
      <t>じゅちゅうしゃ</t>
    </rPh>
    <rPh sb="18" eb="20">
      <t>しつもん</t>
    </rPh>
    <phoneticPr fontId="1" type="Hiragana"/>
  </si>
  <si>
    <t>項　　目</t>
    <rPh sb="0" eb="1">
      <t>こう</t>
    </rPh>
    <rPh sb="3" eb="4">
      <t>め</t>
    </rPh>
    <phoneticPr fontId="1" type="Hiragana"/>
  </si>
  <si>
    <t>Q1</t>
  </si>
  <si>
    <t>■余裕期間を利用した受注者への質問</t>
    <rPh sb="1" eb="3">
      <t>よゆう</t>
    </rPh>
    <rPh sb="3" eb="5">
      <t>きかん</t>
    </rPh>
    <rPh sb="6" eb="8">
      <t>りよう</t>
    </rPh>
    <rPh sb="10" eb="13">
      <t>じゅちゅうしゃ</t>
    </rPh>
    <rPh sb="15" eb="17">
      <t>しつもん</t>
    </rPh>
    <phoneticPr fontId="1" type="Hiragana"/>
  </si>
  <si>
    <t>Q2</t>
  </si>
  <si>
    <t>Q3</t>
  </si>
  <si>
    <t>余裕期間（日数）</t>
    <rPh sb="6" eb="7">
      <t>すう</t>
    </rPh>
    <phoneticPr fontId="1" type="Hiragana"/>
  </si>
  <si>
    <t>余裕期間を利用しなかった理由について</t>
    <rPh sb="0" eb="2">
      <t>よゆう</t>
    </rPh>
    <rPh sb="2" eb="4">
      <t>きかん</t>
    </rPh>
    <rPh sb="5" eb="7">
      <t>りよう</t>
    </rPh>
    <rPh sb="12" eb="14">
      <t>りゆう</t>
    </rPh>
    <phoneticPr fontId="1" type="Hiragana"/>
  </si>
  <si>
    <t>着手できる体制があり、取得する必要がなかった</t>
    <rPh sb="0" eb="2">
      <t>ちゃくしゅ</t>
    </rPh>
    <rPh sb="5" eb="7">
      <t>たいせい</t>
    </rPh>
    <rPh sb="11" eb="13">
      <t>しゅとく</t>
    </rPh>
    <rPh sb="15" eb="17">
      <t>ひつよう</t>
    </rPh>
    <phoneticPr fontId="1" type="Hiragana"/>
  </si>
  <si>
    <t>現場を早く終わらせて、次の現場にかかりたかった</t>
    <rPh sb="0" eb="2">
      <t>げんば</t>
    </rPh>
    <rPh sb="3" eb="4">
      <t>はや</t>
    </rPh>
    <rPh sb="5" eb="6">
      <t>お</t>
    </rPh>
    <rPh sb="11" eb="12">
      <t>つぎ</t>
    </rPh>
    <rPh sb="13" eb="15">
      <t>げんば</t>
    </rPh>
    <phoneticPr fontId="1" type="Hiragana"/>
  </si>
  <si>
    <t>前倒し着工で工期に余裕がほしかった</t>
    <rPh sb="0" eb="2">
      <t>まえだお</t>
    </rPh>
    <rPh sb="3" eb="5">
      <t>ちゃっこう</t>
    </rPh>
    <rPh sb="6" eb="8">
      <t>こうき</t>
    </rPh>
    <rPh sb="9" eb="11">
      <t>よゆう</t>
    </rPh>
    <phoneticPr fontId="1" type="Hiragana"/>
  </si>
  <si>
    <t>当該工事が余裕期間設定工事でなかった場合、応札したか。</t>
    <rPh sb="0" eb="2">
      <t>とうがい</t>
    </rPh>
    <rPh sb="2" eb="4">
      <t>こうじ</t>
    </rPh>
    <rPh sb="5" eb="7">
      <t>よゆう</t>
    </rPh>
    <rPh sb="7" eb="9">
      <t>きかん</t>
    </rPh>
    <rPh sb="9" eb="11">
      <t>せってい</t>
    </rPh>
    <rPh sb="11" eb="13">
      <t>こうじ</t>
    </rPh>
    <rPh sb="18" eb="20">
      <t>ばあい</t>
    </rPh>
    <rPh sb="21" eb="23">
      <t>おうさつ</t>
    </rPh>
    <phoneticPr fontId="1" type="Hiragana"/>
  </si>
  <si>
    <t>Q2で「②応札しなかった」を選択した理由について</t>
    <rPh sb="5" eb="7">
      <t>おうさつ</t>
    </rPh>
    <rPh sb="14" eb="16">
      <t>せんたく</t>
    </rPh>
    <rPh sb="18" eb="20">
      <t>りゆう</t>
    </rPh>
    <phoneticPr fontId="1" type="Hiragana"/>
  </si>
  <si>
    <t>余裕期間がないと工期が厳しいと思った</t>
    <rPh sb="0" eb="2">
      <t>よゆう</t>
    </rPh>
    <rPh sb="2" eb="4">
      <t>きかん</t>
    </rPh>
    <rPh sb="8" eb="10">
      <t>こうき</t>
    </rPh>
    <rPh sb="11" eb="12">
      <t>きび</t>
    </rPh>
    <rPh sb="15" eb="16">
      <t>おも</t>
    </rPh>
    <phoneticPr fontId="1" type="Hiragana"/>
  </si>
  <si>
    <t>余裕期間設定工事を受注して、良いと感じた点について</t>
    <rPh sb="0" eb="2">
      <t>よゆう</t>
    </rPh>
    <rPh sb="2" eb="4">
      <t>きかん</t>
    </rPh>
    <rPh sb="4" eb="6">
      <t>せってい</t>
    </rPh>
    <rPh sb="6" eb="8">
      <t>こうじ</t>
    </rPh>
    <rPh sb="9" eb="11">
      <t>じゅちゅう</t>
    </rPh>
    <rPh sb="14" eb="15">
      <t>よ</t>
    </rPh>
    <rPh sb="17" eb="18">
      <t>かん</t>
    </rPh>
    <rPh sb="20" eb="21">
      <t>てん</t>
    </rPh>
    <phoneticPr fontId="1" type="Hiragana"/>
  </si>
  <si>
    <t>技術者等の配置調整ができた</t>
    <rPh sb="0" eb="3">
      <t>ぎじゅつしゃ</t>
    </rPh>
    <rPh sb="3" eb="4">
      <t>とう</t>
    </rPh>
    <rPh sb="5" eb="7">
      <t>はいち</t>
    </rPh>
    <rPh sb="7" eb="9">
      <t>ちょうせい</t>
    </rPh>
    <phoneticPr fontId="1" type="Hiragana"/>
  </si>
  <si>
    <t>事前に資機材の調達等を行うことができた</t>
    <rPh sb="0" eb="2">
      <t>じぜん</t>
    </rPh>
    <rPh sb="3" eb="6">
      <t>しきざい</t>
    </rPh>
    <rPh sb="7" eb="8">
      <t>つき</t>
    </rPh>
    <rPh sb="8" eb="9">
      <t>たつ</t>
    </rPh>
    <rPh sb="9" eb="10">
      <t>とう</t>
    </rPh>
    <rPh sb="11" eb="12">
      <t>おこな</t>
    </rPh>
    <phoneticPr fontId="1" type="Hiragana"/>
  </si>
  <si>
    <t>前倒しで工事開始日を設定し工期に余裕ができた</t>
    <rPh sb="0" eb="2">
      <t>まえだお</t>
    </rPh>
    <rPh sb="4" eb="6">
      <t>こうじ</t>
    </rPh>
    <rPh sb="6" eb="9">
      <t>かいしび</t>
    </rPh>
    <rPh sb="10" eb="12">
      <t>せってい</t>
    </rPh>
    <rPh sb="13" eb="15">
      <t>こうき</t>
    </rPh>
    <rPh sb="16" eb="18">
      <t>よゆう</t>
    </rPh>
    <phoneticPr fontId="1" type="Hiragana"/>
  </si>
  <si>
    <t>集計</t>
    <rPh sb="0" eb="2">
      <t>しゅうけい</t>
    </rPh>
    <phoneticPr fontId="1" type="Hiragana"/>
  </si>
  <si>
    <t>[選択肢 １]</t>
  </si>
  <si>
    <t>[選択肢 ２]</t>
  </si>
  <si>
    <t>■余裕期間設定工事の受注者全員への質問</t>
    <rPh sb="1" eb="3">
      <t>よゆう</t>
    </rPh>
    <rPh sb="3" eb="5">
      <t>きかん</t>
    </rPh>
    <rPh sb="5" eb="7">
      <t>せってい</t>
    </rPh>
    <rPh sb="7" eb="9">
      <t>こうじ</t>
    </rPh>
    <rPh sb="10" eb="13">
      <t>じゅちゅうしゃ</t>
    </rPh>
    <rPh sb="13" eb="15">
      <t>ぜんいん</t>
    </rPh>
    <rPh sb="17" eb="19">
      <t>しつもん</t>
    </rPh>
    <phoneticPr fontId="1" type="Hiragana"/>
  </si>
  <si>
    <t>Q5</t>
  </si>
  <si>
    <t>Q6</t>
  </si>
  <si>
    <t>Q8</t>
  </si>
  <si>
    <t>受注前から、知っていた</t>
    <rPh sb="0" eb="2">
      <t>じゅちゅう</t>
    </rPh>
    <rPh sb="2" eb="3">
      <t>まえ</t>
    </rPh>
    <rPh sb="6" eb="7">
      <t>し</t>
    </rPh>
    <phoneticPr fontId="1" type="Hiragana"/>
  </si>
  <si>
    <t>余裕期間（最大90日間）の日数について</t>
    <rPh sb="0" eb="2">
      <t>よゆう</t>
    </rPh>
    <rPh sb="2" eb="4">
      <t>きかん</t>
    </rPh>
    <rPh sb="5" eb="7">
      <t>さいだい</t>
    </rPh>
    <rPh sb="9" eb="11">
      <t>にちかん</t>
    </rPh>
    <rPh sb="13" eb="15">
      <t>にっすう</t>
    </rPh>
    <phoneticPr fontId="1" type="Hiragana"/>
  </si>
  <si>
    <t>適当</t>
    <rPh sb="0" eb="2">
      <t>てきとう</t>
    </rPh>
    <phoneticPr fontId="1" type="Hiragana"/>
  </si>
  <si>
    <t>余裕期間設定工事を今後どのようにするべきと思うか。</t>
    <rPh sb="0" eb="2">
      <t>よゆう</t>
    </rPh>
    <rPh sb="2" eb="4">
      <t>きかん</t>
    </rPh>
    <rPh sb="4" eb="6">
      <t>せってい</t>
    </rPh>
    <rPh sb="6" eb="8">
      <t>こうじ</t>
    </rPh>
    <rPh sb="9" eb="11">
      <t>こんご</t>
    </rPh>
    <rPh sb="21" eb="22">
      <t>おも</t>
    </rPh>
    <phoneticPr fontId="1" type="Hiragana"/>
  </si>
  <si>
    <t>積極的に実施するべき</t>
    <rPh sb="0" eb="3">
      <t>せっきょくてき</t>
    </rPh>
    <rPh sb="4" eb="6">
      <t>じっし</t>
    </rPh>
    <phoneticPr fontId="1" type="Hiragana"/>
  </si>
  <si>
    <t>　（＠部分を「★」と表示しています。）</t>
    <phoneticPr fontId="1" type="Hiragana"/>
  </si>
  <si>
    <r>
      <t>E-mail</t>
    </r>
    <r>
      <rPr>
        <b/>
        <sz val="11"/>
        <color theme="1"/>
        <rFont val="ＭＳ Ｐゴシック"/>
        <family val="3"/>
        <charset val="128"/>
      </rPr>
      <t>　</t>
    </r>
    <r>
      <rPr>
        <b/>
        <sz val="11"/>
        <color theme="1"/>
        <rFont val="AR P丸ゴシック体M"/>
      </rPr>
      <t>gijutsukanri</t>
    </r>
    <r>
      <rPr>
        <b/>
        <sz val="11"/>
        <color theme="1"/>
        <rFont val="ＭＳ Ｐゴシック"/>
        <family val="3"/>
        <charset val="128"/>
      </rPr>
      <t>★</t>
    </r>
    <r>
      <rPr>
        <b/>
        <sz val="11"/>
        <color theme="1"/>
        <rFont val="AR P丸ゴシック体M"/>
      </rPr>
      <t>city.kawagoe.lg.jp</t>
    </r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</si>
</sst>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0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AR P丸ゴシック体M"/>
      <family val="3"/>
    </font>
    <font>
      <sz val="11"/>
      <color theme="1"/>
      <name val="AR P丸ゴシック体M"/>
      <family val="3"/>
    </font>
    <font>
      <b/>
      <sz val="11"/>
      <color theme="1"/>
      <name val="AR P丸ゴシック体M"/>
    </font>
    <font>
      <sz val="9"/>
      <color theme="1"/>
      <name val="AR P丸ゴシック体M"/>
    </font>
    <font>
      <b/>
      <sz val="11"/>
      <color theme="0"/>
      <name val="AR P丸ゴシック体M"/>
      <family val="3"/>
    </font>
    <font>
      <sz val="10"/>
      <color theme="1"/>
      <name val="AR P丸ゴシック体M"/>
    </font>
    <font>
      <sz val="8"/>
      <color theme="1"/>
      <name val="AR P丸ゴシック体M"/>
    </font>
    <font>
      <b/>
      <sz val="10"/>
      <color theme="1"/>
      <name val="AR P丸ゴシック体M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</font>
    <font>
      <b/>
      <vertAlign val="superscript"/>
      <sz val="11"/>
      <color theme="1"/>
      <name val="AR P丸ゴシック体M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9A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9" fillId="2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6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6" borderId="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9" fillId="0" borderId="0" xfId="0" applyFont="1">
      <alignment vertical="center"/>
    </xf>
  </cellXfs>
  <cellStyles count="1">
    <cellStyle name="標準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237490</xdr:rowOff>
    </xdr:from>
    <xdr:to>
      <xdr:col>16</xdr:col>
      <xdr:colOff>2162175</xdr:colOff>
      <xdr:row>2</xdr:row>
      <xdr:rowOff>121285</xdr:rowOff>
    </xdr:to>
    <xdr:sp macro="" textlink="">
      <xdr:nvSpPr>
        <xdr:cNvPr id="2" name="テキスト 1"/>
        <xdr:cNvSpPr txBox="1"/>
      </xdr:nvSpPr>
      <xdr:spPr>
        <a:xfrm>
          <a:off x="4629150" y="237490"/>
          <a:ext cx="7439025" cy="64579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※　　　部分をコピーして、　「</a:t>
          </a:r>
          <a:r>
            <a:rPr kumimoji="1" lang="ja-JP" altLang="en-US" sz="1200" b="1">
              <a:solidFill>
                <a:srgbClr val="FF0000"/>
              </a:solidFill>
            </a:rPr>
            <a:t>【○年度】余裕期間設定工事アンケート集計</a:t>
          </a:r>
          <a:r>
            <a:rPr kumimoji="1" lang="ja-JP" altLang="en-US" sz="1200" b="1">
              <a:solidFill>
                <a:schemeClr val="tx1"/>
              </a:solidFill>
            </a:rPr>
            <a:t>」を作成してください。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107315</xdr:colOff>
      <xdr:row>1</xdr:row>
      <xdr:rowOff>109220</xdr:rowOff>
    </xdr:from>
    <xdr:to>
      <xdr:col>5</xdr:col>
      <xdr:colOff>262890</xdr:colOff>
      <xdr:row>1</xdr:row>
      <xdr:rowOff>262890</xdr:rowOff>
    </xdr:to>
    <xdr:sp macro="" textlink="">
      <xdr:nvSpPr>
        <xdr:cNvPr id="3" name="四角形 3"/>
        <xdr:cNvSpPr/>
      </xdr:nvSpPr>
      <xdr:spPr>
        <a:xfrm>
          <a:off x="4917440" y="490220"/>
          <a:ext cx="155575" cy="1536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view="pageBreakPreview" zoomScaleSheetLayoutView="100" workbookViewId="0">
      <selection activeCell="U1" sqref="U1"/>
    </sheetView>
  </sheetViews>
  <sheetFormatPr defaultRowHeight="13.5"/>
  <cols>
    <col min="1" max="1" width="1.625" customWidth="1"/>
    <col min="2" max="18" width="4.625" customWidth="1"/>
    <col min="19" max="19" width="1.625" customWidth="1"/>
  </cols>
  <sheetData>
    <row r="1" spans="1:20" s="1" customFormat="1" ht="36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ht="18" customHeight="1">
      <c r="B2" s="9" t="s">
        <v>27</v>
      </c>
      <c r="C2" s="9"/>
      <c r="D2" s="9"/>
      <c r="E2" s="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" customHeight="1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ht="5.099999999999999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18" customHeight="1">
      <c r="A5" s="5"/>
      <c r="B5" s="5"/>
      <c r="C5" s="5"/>
      <c r="D5" s="19" t="s">
        <v>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0" ht="18" customHeight="1">
      <c r="A6" s="5"/>
      <c r="B6" s="5"/>
      <c r="C6" s="5"/>
      <c r="D6" s="21" t="s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ht="18" customHeight="1">
      <c r="A7" s="5"/>
      <c r="B7" s="5"/>
      <c r="C7" s="5"/>
      <c r="D7" s="19" t="s">
        <v>81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ht="5.0999999999999996" customHeight="1">
      <c r="A8" s="5"/>
      <c r="B8" s="5"/>
      <c r="C8" s="5"/>
      <c r="D8" s="5"/>
      <c r="E8" s="1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0" ht="18" customHeight="1">
      <c r="A9" s="5"/>
      <c r="B9" s="5"/>
      <c r="C9" s="5"/>
      <c r="D9" s="8" t="s">
        <v>57</v>
      </c>
      <c r="E9" s="26"/>
      <c r="F9" s="8"/>
      <c r="G9" s="8" t="s">
        <v>1</v>
      </c>
      <c r="H9" s="4"/>
      <c r="I9" s="8"/>
      <c r="J9" s="8"/>
      <c r="K9" s="8"/>
      <c r="L9" s="8"/>
      <c r="M9" s="8"/>
      <c r="N9" s="8"/>
      <c r="O9" s="5"/>
      <c r="P9" s="5"/>
      <c r="Q9" s="5"/>
      <c r="R9" s="5"/>
      <c r="S9" s="5"/>
    </row>
    <row r="10" spans="1:20" ht="18" customHeight="1">
      <c r="A10" s="5"/>
      <c r="B10" s="5"/>
      <c r="C10" s="5"/>
      <c r="D10" s="8"/>
      <c r="E10" s="26"/>
      <c r="F10" s="8"/>
      <c r="G10" s="8" t="s">
        <v>118</v>
      </c>
      <c r="H10" s="4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</row>
    <row r="11" spans="1:20" ht="15">
      <c r="A11" s="5"/>
      <c r="B11" s="5"/>
      <c r="C11" s="5"/>
      <c r="D11" s="5"/>
      <c r="E11" s="5"/>
      <c r="G11" s="5"/>
      <c r="H11" s="5"/>
      <c r="I11" s="136" t="s">
        <v>117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0" ht="20.100000000000001" customHeight="1">
      <c r="B12" s="85" t="s">
        <v>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39"/>
      <c r="T12" s="39"/>
    </row>
    <row r="13" spans="1:20" ht="9.9499999999999993" customHeight="1"/>
    <row r="14" spans="1:20" ht="20.100000000000001" customHeight="1">
      <c r="A14" s="5"/>
      <c r="B14" s="9"/>
      <c r="C14" s="9" t="s">
        <v>78</v>
      </c>
      <c r="D14" s="2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5"/>
    </row>
    <row r="15" spans="1:20" ht="5.0999999999999996" customHeight="1"/>
    <row r="16" spans="1:20" ht="20.100000000000001" customHeight="1">
      <c r="A16" s="5"/>
      <c r="B16" s="9"/>
      <c r="C16" s="9" t="s">
        <v>77</v>
      </c>
      <c r="D16" s="2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5"/>
    </row>
    <row r="17" spans="1:20" ht="5.0999999999999996" customHeight="1">
      <c r="A17" s="5"/>
      <c r="B17" s="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/>
    </row>
    <row r="18" spans="1:20" ht="20.100000000000001" customHeight="1">
      <c r="A18" s="5"/>
      <c r="B18" s="9"/>
      <c r="C18" s="9" t="s">
        <v>85</v>
      </c>
      <c r="D18" s="22"/>
      <c r="E18" s="87"/>
      <c r="F18" s="88"/>
      <c r="G18" s="88"/>
      <c r="H18" s="88"/>
      <c r="I18" s="88"/>
      <c r="J18" s="89"/>
      <c r="K18" s="90" t="s">
        <v>71</v>
      </c>
      <c r="L18" s="91"/>
      <c r="M18" s="87" t="s">
        <v>49</v>
      </c>
      <c r="N18" s="88"/>
      <c r="O18" s="88"/>
      <c r="P18" s="88"/>
      <c r="Q18" s="88"/>
      <c r="R18" s="89"/>
      <c r="S18" s="5"/>
    </row>
    <row r="19" spans="1:20" ht="5.0999999999999996" customHeight="1">
      <c r="A19" s="5"/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5"/>
      <c r="N19" s="15"/>
      <c r="O19" s="15"/>
      <c r="P19" s="15"/>
      <c r="Q19" s="15"/>
      <c r="R19" s="15"/>
      <c r="S19" s="5"/>
    </row>
    <row r="20" spans="1:20" ht="20.100000000000001" customHeight="1">
      <c r="A20" s="5"/>
      <c r="B20" s="10"/>
      <c r="C20" s="9" t="s">
        <v>65</v>
      </c>
      <c r="D20" s="23"/>
      <c r="E20" s="92"/>
      <c r="F20" s="92"/>
      <c r="G20" s="92"/>
      <c r="H20" s="92"/>
      <c r="I20" s="92"/>
      <c r="J20" s="92"/>
      <c r="K20" s="93" t="s">
        <v>72</v>
      </c>
      <c r="L20" s="94"/>
      <c r="M20" s="92"/>
      <c r="N20" s="92"/>
      <c r="O20" s="92"/>
      <c r="P20" s="92"/>
      <c r="Q20" s="92"/>
      <c r="R20" s="92"/>
      <c r="S20" s="5"/>
    </row>
    <row r="21" spans="1:20" ht="5.0999999999999996" customHeight="1">
      <c r="A21" s="5"/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"/>
    </row>
    <row r="22" spans="1:20" ht="20.100000000000001" customHeight="1">
      <c r="A22" s="5"/>
      <c r="B22" s="10"/>
      <c r="C22" s="9" t="s">
        <v>80</v>
      </c>
      <c r="D22" s="23"/>
      <c r="E22" s="92"/>
      <c r="F22" s="92"/>
      <c r="G22" s="92"/>
      <c r="H22" s="92"/>
      <c r="I22" s="92"/>
      <c r="J22" s="92"/>
      <c r="K22" s="95" t="s">
        <v>44</v>
      </c>
      <c r="L22" s="95"/>
      <c r="M22" s="92"/>
      <c r="N22" s="92"/>
      <c r="O22" s="92"/>
      <c r="P22" s="92"/>
      <c r="Q22" s="92"/>
      <c r="R22" s="92"/>
      <c r="S22" s="5"/>
    </row>
    <row r="23" spans="1:20" ht="5.0999999999999996" customHeight="1">
      <c r="A23" s="5"/>
      <c r="B23" s="5"/>
      <c r="C23" s="15"/>
      <c r="D23" s="1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0" ht="20.100000000000001" customHeight="1">
      <c r="E24" s="96" t="s">
        <v>0</v>
      </c>
      <c r="F24" s="97"/>
      <c r="G24" s="98"/>
      <c r="H24" s="99">
        <f>_xlfn.DAYS(E22,E20)</f>
        <v>0</v>
      </c>
      <c r="I24" s="99"/>
      <c r="J24" s="29" t="s">
        <v>33</v>
      </c>
      <c r="K24" s="32" t="s">
        <v>68</v>
      </c>
      <c r="L24" s="30"/>
      <c r="M24" s="30"/>
      <c r="N24" s="30"/>
      <c r="O24" s="30"/>
      <c r="P24" s="30"/>
      <c r="Q24" s="30"/>
      <c r="R24" s="38"/>
    </row>
    <row r="25" spans="1:20" s="2" customFormat="1" ht="9.9499999999999993" customHeight="1">
      <c r="B25" s="11"/>
      <c r="C25" s="11"/>
      <c r="D25" s="11"/>
      <c r="E25" s="27"/>
      <c r="F25" s="27"/>
      <c r="G25" s="27"/>
      <c r="H25" s="27"/>
      <c r="I25" s="27"/>
      <c r="J25" s="30"/>
      <c r="K25" s="33"/>
      <c r="L25" s="33"/>
      <c r="M25" s="27"/>
      <c r="N25" s="27"/>
      <c r="O25" s="27"/>
      <c r="P25" s="27"/>
      <c r="Q25" s="27"/>
      <c r="R25" s="27"/>
    </row>
    <row r="26" spans="1:20" s="2" customFormat="1" ht="20.100000000000001" customHeight="1">
      <c r="B26" s="12" t="s">
        <v>48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39"/>
      <c r="T26" s="39"/>
    </row>
    <row r="27" spans="1:20" s="2" customFormat="1" ht="9.9499999999999993" customHeight="1">
      <c r="B27" s="13"/>
      <c r="C27" s="13"/>
      <c r="D27" s="13"/>
      <c r="E27" s="28"/>
      <c r="F27" s="28"/>
      <c r="G27" s="28"/>
      <c r="H27" s="28"/>
      <c r="I27" s="28"/>
      <c r="J27" s="31"/>
      <c r="K27" s="34"/>
      <c r="L27" s="34"/>
      <c r="M27" s="28"/>
      <c r="N27" s="28"/>
      <c r="O27" s="28"/>
      <c r="P27" s="28"/>
      <c r="Q27" s="28"/>
      <c r="R27" s="28"/>
    </row>
    <row r="28" spans="1:20" ht="20.100000000000001" customHeight="1">
      <c r="A28" s="6"/>
      <c r="B28" s="14" t="s">
        <v>16</v>
      </c>
      <c r="C28" s="8" t="s">
        <v>32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ht="20.100000000000001" customHeight="1">
      <c r="A29" s="5"/>
      <c r="B29" s="5"/>
      <c r="C29" s="16" t="s">
        <v>22</v>
      </c>
      <c r="D29" s="5" t="s">
        <v>61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35"/>
      <c r="P29" s="36" t="s">
        <v>15</v>
      </c>
      <c r="Q29" s="87" t="s">
        <v>49</v>
      </c>
      <c r="R29" s="89"/>
      <c r="S29" s="5"/>
    </row>
    <row r="30" spans="1:20" ht="20.100000000000001" customHeight="1">
      <c r="A30" s="5"/>
      <c r="B30" s="5"/>
      <c r="C30" s="16"/>
      <c r="D30" s="5" t="s">
        <v>62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20" ht="20.100000000000001" customHeight="1">
      <c r="A31" s="5"/>
      <c r="B31" s="5"/>
      <c r="C31" s="16" t="s">
        <v>26</v>
      </c>
      <c r="D31" s="5" t="s">
        <v>35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0" ht="20.100000000000001" customHeight="1">
      <c r="A32" s="5"/>
      <c r="B32" s="5"/>
      <c r="C32" s="16" t="s">
        <v>24</v>
      </c>
      <c r="D32" s="5" t="s">
        <v>36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20" ht="20.100000000000001" customHeight="1">
      <c r="A33" s="5"/>
      <c r="B33" s="5"/>
      <c r="C33" s="16" t="s">
        <v>31</v>
      </c>
      <c r="D33" s="5" t="s">
        <v>11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0" ht="20.100000000000001" customHeight="1">
      <c r="A34" s="5"/>
      <c r="B34" s="5"/>
      <c r="C34" s="17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2"/>
      <c r="S34" s="40"/>
    </row>
    <row r="35" spans="1:20" ht="20.100000000000001" customHeight="1">
      <c r="A35" s="5"/>
      <c r="B35" s="5"/>
      <c r="C35" s="18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  <c r="S35" s="40"/>
    </row>
    <row r="36" spans="1:20" ht="9.9499999999999993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20" s="2" customFormat="1" ht="20.100000000000001" customHeight="1">
      <c r="B37" s="12" t="s">
        <v>70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39"/>
      <c r="T37" s="39"/>
    </row>
    <row r="38" spans="1:20" s="2" customFormat="1" ht="9.9499999999999993" customHeight="1">
      <c r="B38" s="13"/>
      <c r="C38" s="13"/>
      <c r="D38" s="13"/>
      <c r="E38" s="28"/>
      <c r="F38" s="28"/>
      <c r="G38" s="28"/>
      <c r="H38" s="28"/>
      <c r="I38" s="28"/>
      <c r="J38" s="31"/>
      <c r="K38" s="34"/>
      <c r="L38" s="34"/>
      <c r="M38" s="28"/>
      <c r="N38" s="28"/>
      <c r="O38" s="28"/>
      <c r="P38" s="28"/>
      <c r="Q38" s="28"/>
      <c r="R38" s="28"/>
    </row>
    <row r="39" spans="1:20" ht="20.100000000000001" customHeight="1">
      <c r="A39" s="6"/>
      <c r="B39" s="14" t="s">
        <v>28</v>
      </c>
      <c r="C39" s="8" t="s">
        <v>54</v>
      </c>
      <c r="D39" s="8"/>
      <c r="E39" s="8"/>
      <c r="F39" s="8"/>
      <c r="G39" s="8"/>
      <c r="H39" s="8"/>
      <c r="I39" s="8"/>
      <c r="J39" s="8"/>
      <c r="K39" s="5"/>
      <c r="L39" s="5"/>
      <c r="M39" s="5"/>
      <c r="N39" s="5"/>
      <c r="O39" s="5"/>
      <c r="P39" s="5"/>
      <c r="Q39" s="5"/>
      <c r="R39" s="5"/>
      <c r="S39" s="5"/>
    </row>
    <row r="40" spans="1:20" s="3" customFormat="1" ht="18" customHeight="1">
      <c r="A40" s="7"/>
      <c r="B40" s="7"/>
      <c r="C40" s="19" t="s">
        <v>69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20" s="3" customFormat="1" ht="18" customHeight="1">
      <c r="A41" s="7"/>
      <c r="B41" s="7"/>
      <c r="C41" s="19" t="s">
        <v>73</v>
      </c>
      <c r="D41" s="1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0" ht="20.100000000000001" customHeight="1">
      <c r="A42" s="5"/>
      <c r="B42" s="5"/>
      <c r="C42" s="16" t="s">
        <v>22</v>
      </c>
      <c r="D42" s="5" t="s">
        <v>14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35"/>
      <c r="P42" s="36" t="s">
        <v>15</v>
      </c>
      <c r="Q42" s="87" t="s">
        <v>49</v>
      </c>
      <c r="R42" s="89"/>
      <c r="S42" s="5"/>
    </row>
    <row r="43" spans="1:20" ht="20.100000000000001" customHeight="1">
      <c r="A43" s="5"/>
      <c r="B43" s="5"/>
      <c r="C43" s="16" t="s">
        <v>26</v>
      </c>
      <c r="D43" s="5" t="s">
        <v>17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ht="20.100000000000001" customHeight="1">
      <c r="A44" s="5"/>
      <c r="B44" s="5"/>
      <c r="C44" s="16" t="s">
        <v>24</v>
      </c>
      <c r="D44" s="5" t="s">
        <v>47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ht="9.9499999999999993" customHeight="1">
      <c r="A45" s="5"/>
      <c r="B45" s="5"/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0" ht="20.100000000000001" customHeight="1">
      <c r="A46" s="6"/>
      <c r="B46" s="14" t="s">
        <v>23</v>
      </c>
      <c r="C46" s="20" t="s">
        <v>6</v>
      </c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ht="20.100000000000001" customHeight="1">
      <c r="A47" s="5"/>
      <c r="B47" s="5"/>
      <c r="C47" s="16" t="s">
        <v>22</v>
      </c>
      <c r="D47" s="5" t="s">
        <v>43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35"/>
      <c r="P47" s="36" t="s">
        <v>15</v>
      </c>
      <c r="Q47" s="87" t="s">
        <v>49</v>
      </c>
      <c r="R47" s="89"/>
      <c r="S47" s="5"/>
    </row>
    <row r="48" spans="1:20" ht="20.100000000000001" customHeight="1">
      <c r="A48" s="5"/>
      <c r="B48" s="5"/>
      <c r="C48" s="16" t="s">
        <v>26</v>
      </c>
      <c r="D48" s="5" t="s">
        <v>64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0.100000000000001" customHeight="1">
      <c r="A49" s="5"/>
      <c r="B49" s="5"/>
      <c r="C49" s="16" t="s">
        <v>24</v>
      </c>
      <c r="D49" s="5" t="s">
        <v>11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0.100000000000001" customHeight="1">
      <c r="A50" s="5"/>
      <c r="B50" s="5"/>
      <c r="C50" s="17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2"/>
      <c r="S50" s="5"/>
    </row>
    <row r="51" spans="1:19" ht="20.100000000000001" customHeight="1">
      <c r="A51" s="5"/>
      <c r="B51" s="5"/>
      <c r="C51" s="18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5"/>
      <c r="S51" s="40"/>
    </row>
    <row r="52" spans="1:19" ht="9.9499999999999993" customHeight="1">
      <c r="A52" s="5"/>
      <c r="B52" s="5"/>
      <c r="C52" s="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20.100000000000001" customHeight="1">
      <c r="A53" s="6"/>
      <c r="B53" s="14" t="s">
        <v>30</v>
      </c>
      <c r="C53" s="8" t="s">
        <v>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0.100000000000001" customHeight="1">
      <c r="A54" s="5"/>
      <c r="B54" s="5"/>
      <c r="C54" s="16" t="s">
        <v>22</v>
      </c>
      <c r="D54" s="5" t="s">
        <v>29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35"/>
      <c r="P54" s="106" t="s">
        <v>41</v>
      </c>
      <c r="Q54" s="87" t="s">
        <v>49</v>
      </c>
      <c r="R54" s="89"/>
      <c r="S54" s="5"/>
    </row>
    <row r="55" spans="1:19" ht="20.100000000000001" customHeight="1">
      <c r="A55" s="5"/>
      <c r="B55" s="5"/>
      <c r="C55" s="16"/>
      <c r="D55" s="5" t="s">
        <v>25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35"/>
      <c r="P55" s="106"/>
      <c r="Q55" s="87" t="s">
        <v>49</v>
      </c>
      <c r="R55" s="89"/>
      <c r="S55" s="5"/>
    </row>
    <row r="56" spans="1:19" ht="20.100000000000001" customHeight="1">
      <c r="A56" s="5"/>
      <c r="B56" s="5"/>
      <c r="C56" s="16" t="s">
        <v>26</v>
      </c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0.100000000000001" customHeight="1">
      <c r="A57" s="5"/>
      <c r="B57" s="5"/>
      <c r="C57" s="16"/>
      <c r="D57" s="5" t="s">
        <v>37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0.100000000000001" customHeight="1">
      <c r="A58" s="5"/>
      <c r="B58" s="5"/>
      <c r="C58" s="16" t="s">
        <v>24</v>
      </c>
      <c r="D58" s="5" t="s">
        <v>45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0.100000000000001" customHeight="1">
      <c r="A59" s="5"/>
      <c r="B59" s="5"/>
      <c r="C59" s="16" t="s">
        <v>31</v>
      </c>
      <c r="D59" s="5" t="s">
        <v>18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0.100000000000001" customHeight="1">
      <c r="A60" s="5"/>
      <c r="B60" s="5"/>
      <c r="C60" s="16"/>
      <c r="D60" s="5" t="s">
        <v>21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0.100000000000001" customHeight="1">
      <c r="A61" s="5"/>
      <c r="B61" s="5"/>
      <c r="C61" s="16" t="s">
        <v>34</v>
      </c>
      <c r="D61" s="5" t="s">
        <v>60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0.100000000000001" customHeight="1">
      <c r="A62" s="5"/>
      <c r="B62" s="5"/>
      <c r="C62" s="16" t="s">
        <v>53</v>
      </c>
      <c r="D62" s="5" t="s">
        <v>40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20.100000000000001" customHeight="1">
      <c r="A63" s="5"/>
      <c r="B63" s="5"/>
      <c r="C63" s="16" t="s">
        <v>58</v>
      </c>
      <c r="D63" s="5" t="s">
        <v>11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20.100000000000001" customHeight="1">
      <c r="A64" s="5"/>
      <c r="B64" s="5"/>
      <c r="C64" s="17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2"/>
      <c r="S64" s="5"/>
    </row>
    <row r="65" spans="1:20" ht="20.100000000000001" customHeight="1">
      <c r="A65" s="5"/>
      <c r="B65" s="5"/>
      <c r="C65" s="18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5"/>
      <c r="S65" s="5"/>
    </row>
    <row r="66" spans="1:20" ht="9.9499999999999993" customHeight="1">
      <c r="A66" s="5"/>
      <c r="B66" s="5"/>
      <c r="C66" s="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20" s="2" customFormat="1" ht="20.100000000000001" customHeight="1">
      <c r="B67" s="12" t="s">
        <v>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39"/>
      <c r="T67" s="39"/>
    </row>
    <row r="68" spans="1:20" ht="9.949999999999999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20" ht="20.100000000000001" customHeight="1">
      <c r="A69" s="6"/>
      <c r="B69" s="14" t="s">
        <v>50</v>
      </c>
      <c r="C69" s="8" t="s">
        <v>59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36" t="s">
        <v>15</v>
      </c>
      <c r="Q69" s="87" t="s">
        <v>49</v>
      </c>
      <c r="R69" s="89"/>
      <c r="S69" s="5"/>
    </row>
    <row r="70" spans="1:20" ht="20.100000000000001" customHeight="1">
      <c r="A70" s="5"/>
      <c r="B70" s="5"/>
      <c r="C70" s="16" t="s">
        <v>22</v>
      </c>
      <c r="D70" s="5" t="s">
        <v>12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20" ht="20.100000000000001" customHeight="1">
      <c r="A71" s="5"/>
      <c r="B71" s="5"/>
      <c r="C71" s="16" t="s">
        <v>26</v>
      </c>
      <c r="D71" s="5" t="s">
        <v>20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0" ht="9.949999999999999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ht="20.100000000000001" customHeight="1">
      <c r="A73" s="6"/>
      <c r="B73" s="14" t="s">
        <v>76</v>
      </c>
      <c r="C73" s="8" t="s">
        <v>13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20" ht="20.100000000000001" customHeight="1">
      <c r="A74" s="5"/>
      <c r="B74" s="8"/>
      <c r="C74" s="8" t="s">
        <v>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0.100000000000001" customHeight="1">
      <c r="A75" s="5"/>
      <c r="B75" s="5"/>
      <c r="C75" s="16" t="s">
        <v>22</v>
      </c>
      <c r="D75" s="5" t="s">
        <v>63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35"/>
      <c r="P75" s="36" t="s">
        <v>15</v>
      </c>
      <c r="Q75" s="87" t="s">
        <v>49</v>
      </c>
      <c r="R75" s="89"/>
      <c r="S75" s="5"/>
    </row>
    <row r="76" spans="1:20" ht="20.100000000000001" customHeight="1">
      <c r="A76" s="5"/>
      <c r="B76" s="5"/>
      <c r="C76" s="16" t="s">
        <v>26</v>
      </c>
      <c r="D76" s="5" t="s">
        <v>38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35"/>
      <c r="P76" s="35"/>
      <c r="Q76" s="37"/>
      <c r="R76" s="5"/>
      <c r="S76" s="5"/>
    </row>
    <row r="77" spans="1:20" ht="20.100000000000001" customHeight="1">
      <c r="A77" s="5"/>
      <c r="B77" s="5"/>
      <c r="C77" s="16" t="s">
        <v>24</v>
      </c>
      <c r="D77" s="5" t="s">
        <v>11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0.100000000000001" customHeight="1">
      <c r="A78" s="5"/>
      <c r="B78" s="5"/>
      <c r="C78" s="17"/>
      <c r="D78" s="100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2"/>
      <c r="S78" s="5"/>
    </row>
    <row r="79" spans="1:20" ht="20.100000000000001" customHeight="1">
      <c r="A79" s="5"/>
      <c r="B79" s="5"/>
      <c r="C79" s="18"/>
      <c r="D79" s="10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5"/>
      <c r="S79" s="5"/>
    </row>
    <row r="80" spans="1:20" ht="9.949999999999999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20.100000000000001" customHeight="1">
      <c r="A81" s="6"/>
      <c r="B81" s="14" t="s">
        <v>74</v>
      </c>
      <c r="C81" s="8" t="s">
        <v>19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20.100000000000001" customHeight="1">
      <c r="A82" s="5"/>
      <c r="B82" s="5"/>
      <c r="C82" s="16" t="s">
        <v>22</v>
      </c>
      <c r="D82" s="5" t="s">
        <v>52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35"/>
      <c r="P82" s="36" t="s">
        <v>15</v>
      </c>
      <c r="Q82" s="87" t="s">
        <v>49</v>
      </c>
      <c r="R82" s="89"/>
      <c r="S82" s="5"/>
    </row>
    <row r="83" spans="1:19" ht="20.100000000000001" customHeight="1">
      <c r="A83" s="5"/>
      <c r="B83" s="5"/>
      <c r="C83" s="16" t="s">
        <v>26</v>
      </c>
      <c r="D83" s="5" t="s">
        <v>42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20.100000000000001" customHeight="1">
      <c r="A84" s="5"/>
      <c r="B84" s="5"/>
      <c r="C84" s="16" t="s">
        <v>24</v>
      </c>
      <c r="D84" s="5" t="s">
        <v>11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20.100000000000001" customHeight="1">
      <c r="A85" s="5"/>
      <c r="B85" s="5"/>
      <c r="C85" s="17"/>
      <c r="D85" s="100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2"/>
      <c r="S85" s="5"/>
    </row>
    <row r="86" spans="1:19" ht="20.100000000000001" customHeight="1">
      <c r="A86" s="5"/>
      <c r="B86" s="5"/>
      <c r="C86" s="18"/>
      <c r="D86" s="103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5"/>
      <c r="S86" s="5"/>
    </row>
    <row r="87" spans="1:19" ht="9.949999999999999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s="4" customFormat="1" ht="20.100000000000001" customHeight="1">
      <c r="A88" s="8"/>
      <c r="B88" s="8" t="s">
        <v>75</v>
      </c>
      <c r="C88" s="8" t="s">
        <v>67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0.100000000000001" customHeight="1">
      <c r="A89" s="5"/>
      <c r="B89" s="5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9"/>
      <c r="S89" s="5"/>
    </row>
    <row r="90" spans="1:19" ht="20.100000000000001" customHeight="1">
      <c r="A90" s="5"/>
      <c r="B90" s="5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2"/>
      <c r="S90" s="5"/>
    </row>
    <row r="91" spans="1:19" ht="20.100000000000001" customHeight="1">
      <c r="A91" s="5"/>
      <c r="B91" s="5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2"/>
      <c r="S91" s="5"/>
    </row>
    <row r="92" spans="1:19" ht="20.100000000000001" customHeight="1">
      <c r="A92" s="5"/>
      <c r="B92" s="5"/>
      <c r="C92" s="110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2"/>
      <c r="S92" s="5"/>
    </row>
    <row r="93" spans="1:19" ht="20.100000000000001" customHeight="1">
      <c r="A93" s="5"/>
      <c r="B93" s="5"/>
      <c r="C93" s="11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2"/>
      <c r="S93" s="5"/>
    </row>
    <row r="94" spans="1:19" ht="20.100000000000001" customHeight="1">
      <c r="A94" s="5"/>
      <c r="B94" s="5"/>
      <c r="C94" s="110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2"/>
      <c r="S94" s="5"/>
    </row>
    <row r="95" spans="1:19" ht="20.100000000000001" customHeight="1">
      <c r="A95" s="5"/>
      <c r="B95" s="5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6"/>
      <c r="S95" s="5"/>
    </row>
    <row r="96" spans="1:19" ht="20.100000000000001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9" t="s">
        <v>55</v>
      </c>
      <c r="N96" s="5"/>
      <c r="O96" s="5"/>
      <c r="P96" s="5"/>
      <c r="Q96" s="5"/>
      <c r="R96" s="5"/>
      <c r="S96" s="5"/>
    </row>
  </sheetData>
  <mergeCells count="30">
    <mergeCell ref="C89:R95"/>
    <mergeCell ref="D50:R51"/>
    <mergeCell ref="P54:P55"/>
    <mergeCell ref="D64:R65"/>
    <mergeCell ref="D78:R79"/>
    <mergeCell ref="D85:R86"/>
    <mergeCell ref="Q54:R54"/>
    <mergeCell ref="Q55:R55"/>
    <mergeCell ref="Q69:R69"/>
    <mergeCell ref="Q75:R75"/>
    <mergeCell ref="Q82:R82"/>
    <mergeCell ref="E24:G24"/>
    <mergeCell ref="H24:I24"/>
    <mergeCell ref="Q29:R29"/>
    <mergeCell ref="Q42:R42"/>
    <mergeCell ref="Q47:R47"/>
    <mergeCell ref="D34:R35"/>
    <mergeCell ref="E20:J20"/>
    <mergeCell ref="K20:L20"/>
    <mergeCell ref="M20:R20"/>
    <mergeCell ref="E22:J22"/>
    <mergeCell ref="K22:L22"/>
    <mergeCell ref="M22:R22"/>
    <mergeCell ref="A1:S1"/>
    <mergeCell ref="B12:R12"/>
    <mergeCell ref="E14:R14"/>
    <mergeCell ref="E16:R16"/>
    <mergeCell ref="E18:J18"/>
    <mergeCell ref="K18:L18"/>
    <mergeCell ref="M18:R18"/>
  </mergeCells>
  <phoneticPr fontId="1" type="Hiragana"/>
  <dataValidations count="5">
    <dataValidation type="list" allowBlank="1" showInputMessage="1" showErrorMessage="1" sqref="M18:R18">
      <formula1>"▼選択,現場代理人,監理技術者,主任技術者"</formula1>
    </dataValidation>
    <dataValidation type="list" allowBlank="1" showInputMessage="1" showErrorMessage="1" sqref="Q29:R29">
      <formula1>"▼選択,①,②,③,④"</formula1>
    </dataValidation>
    <dataValidation type="list" allowBlank="1" showInputMessage="1" showErrorMessage="1" sqref="Q82:R82 Q75:R75 Q47:R47 Q42:R42">
      <formula1>"▼選択,①,②,③"</formula1>
    </dataValidation>
    <dataValidation type="list" allowBlank="1" showInputMessage="1" showErrorMessage="1" sqref="Q54:R55">
      <formula1>"▼選択,①,②,③,④,⑤,⑥,⑦"</formula1>
    </dataValidation>
    <dataValidation type="list" allowBlank="1" showInputMessage="1" showErrorMessage="1" sqref="Q69:R69">
      <formula1>"▼選択,①,②"</formula1>
    </dataValidation>
  </dataValidations>
  <printOptions horizontalCentered="1"/>
  <pageMargins left="0.78740157480314943" right="0.59055118110236215" top="0.59055118110236215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4"/>
  <sheetViews>
    <sheetView view="pageBreakPreview" zoomScale="80" zoomScaleNormal="80" zoomScaleSheetLayoutView="80" workbookViewId="0">
      <pane ySplit="5" topLeftCell="A12" activePane="bottomLeft" state="frozen"/>
      <selection pane="bottomLeft" activeCell="R2" sqref="R2"/>
    </sheetView>
  </sheetViews>
  <sheetFormatPr defaultRowHeight="17.25"/>
  <cols>
    <col min="1" max="1" width="3.625" customWidth="1"/>
    <col min="2" max="2" width="5.625" style="28" customWidth="1"/>
    <col min="3" max="3" width="42.625" style="41" customWidth="1"/>
    <col min="4" max="4" width="5.625" style="42" customWidth="1"/>
    <col min="5" max="14" width="5.625" style="43" customWidth="1"/>
    <col min="15" max="15" width="10.625" customWidth="1"/>
    <col min="16" max="16" width="5.625" customWidth="1"/>
    <col min="17" max="17" width="42.625" customWidth="1"/>
    <col min="18" max="28" width="5.625" customWidth="1"/>
    <col min="29" max="29" width="3.625" customWidth="1"/>
  </cols>
  <sheetData>
    <row r="1" spans="2:28" ht="30" customHeight="1"/>
    <row r="2" spans="2:28" ht="30" customHeight="1">
      <c r="C2" s="54" t="s">
        <v>93</v>
      </c>
      <c r="D2" s="62">
        <f>アンケート!H24</f>
        <v>0</v>
      </c>
      <c r="E2" s="63"/>
      <c r="F2" s="63"/>
      <c r="G2" s="63"/>
      <c r="H2" s="63"/>
      <c r="I2" s="63"/>
      <c r="J2" s="63"/>
      <c r="K2" s="63"/>
      <c r="L2" s="63"/>
      <c r="M2" s="63"/>
      <c r="N2" s="27"/>
    </row>
    <row r="3" spans="2:28" ht="30" customHeight="1"/>
    <row r="4" spans="2:28" ht="30" customHeight="1">
      <c r="B4" s="44" t="s">
        <v>87</v>
      </c>
      <c r="C4" s="55"/>
      <c r="D4" s="63"/>
      <c r="P4" s="50" t="s">
        <v>108</v>
      </c>
    </row>
    <row r="5" spans="2:28" ht="30" customHeight="1">
      <c r="B5" s="117" t="s">
        <v>88</v>
      </c>
      <c r="C5" s="118"/>
      <c r="D5" s="56" t="s">
        <v>105</v>
      </c>
      <c r="E5" s="67"/>
      <c r="F5" s="67"/>
      <c r="G5" s="67"/>
      <c r="H5" s="67"/>
      <c r="I5" s="67"/>
      <c r="J5" s="67"/>
      <c r="K5" s="67"/>
      <c r="L5" s="67"/>
      <c r="M5" s="67"/>
      <c r="N5" s="67"/>
      <c r="P5" s="117" t="s">
        <v>88</v>
      </c>
      <c r="Q5" s="118"/>
      <c r="R5" s="56" t="s">
        <v>105</v>
      </c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2:28" ht="30" customHeight="1">
      <c r="B6" s="45" t="s">
        <v>89</v>
      </c>
      <c r="C6" s="119" t="s">
        <v>94</v>
      </c>
      <c r="D6" s="119"/>
      <c r="E6" s="120"/>
      <c r="F6" s="119"/>
      <c r="G6" s="119"/>
      <c r="H6" s="119"/>
      <c r="I6" s="119"/>
      <c r="J6" s="119"/>
      <c r="K6" s="119"/>
      <c r="L6" s="119"/>
      <c r="M6" s="121" t="s">
        <v>106</v>
      </c>
      <c r="N6" s="122"/>
      <c r="P6" s="45" t="s">
        <v>109</v>
      </c>
      <c r="Q6" s="119" t="s">
        <v>86</v>
      </c>
      <c r="R6" s="119"/>
      <c r="S6" s="120"/>
      <c r="T6" s="119"/>
      <c r="U6" s="119"/>
      <c r="V6" s="119"/>
      <c r="W6" s="119"/>
      <c r="X6" s="119"/>
      <c r="Y6" s="119"/>
      <c r="Z6" s="119"/>
      <c r="AA6" s="121" t="s">
        <v>106</v>
      </c>
      <c r="AB6" s="122"/>
    </row>
    <row r="7" spans="2:28" ht="30" customHeight="1">
      <c r="B7" s="46" t="s">
        <v>22</v>
      </c>
      <c r="C7" s="57" t="s">
        <v>95</v>
      </c>
      <c r="D7" s="64">
        <f>COUNTIF(E7:K7,"○")</f>
        <v>0</v>
      </c>
      <c r="E7" s="68" t="str">
        <f>IF(アンケート!Q29="①","○","")</f>
        <v/>
      </c>
      <c r="F7" s="75"/>
      <c r="G7" s="78"/>
      <c r="H7" s="78"/>
      <c r="I7" s="78"/>
      <c r="J7" s="78"/>
      <c r="K7" s="78"/>
      <c r="L7" s="78"/>
      <c r="M7" s="78"/>
      <c r="N7" s="78"/>
      <c r="P7" s="46" t="s">
        <v>22</v>
      </c>
      <c r="Q7" s="61" t="s">
        <v>82</v>
      </c>
      <c r="R7" s="64">
        <f>COUNTIF(S7:Y7,"○")</f>
        <v>0</v>
      </c>
      <c r="S7" s="68" t="str">
        <f>IF(アンケート!Q69="①","○","")</f>
        <v/>
      </c>
      <c r="T7" s="75"/>
      <c r="U7" s="78"/>
      <c r="V7" s="78"/>
      <c r="W7" s="78"/>
      <c r="X7" s="78"/>
      <c r="Y7" s="78"/>
      <c r="Z7" s="78"/>
      <c r="AA7" s="78"/>
      <c r="AB7" s="78"/>
    </row>
    <row r="8" spans="2:28" ht="30" customHeight="1">
      <c r="B8" s="46" t="s">
        <v>26</v>
      </c>
      <c r="C8" s="57" t="s">
        <v>96</v>
      </c>
      <c r="D8" s="64">
        <f>COUNTIF(E8:K8,"○")</f>
        <v>0</v>
      </c>
      <c r="E8" s="69" t="str">
        <f>IF(アンケート!Q29="②","○","")</f>
        <v/>
      </c>
      <c r="F8" s="75"/>
      <c r="G8" s="78"/>
      <c r="H8" s="78"/>
      <c r="I8" s="78"/>
      <c r="J8" s="78"/>
      <c r="K8" s="78"/>
      <c r="L8" s="78"/>
      <c r="M8" s="78"/>
      <c r="N8" s="78"/>
      <c r="P8" s="46" t="s">
        <v>26</v>
      </c>
      <c r="Q8" s="61" t="s">
        <v>112</v>
      </c>
      <c r="R8" s="64">
        <f>COUNTIF(S8:Y8,"○")</f>
        <v>0</v>
      </c>
      <c r="S8" s="71" t="str">
        <f>IF(アンケート!Q69="②","○","")</f>
        <v/>
      </c>
      <c r="T8" s="75"/>
      <c r="U8" s="78"/>
      <c r="V8" s="78"/>
      <c r="W8" s="78"/>
      <c r="X8" s="78"/>
      <c r="Y8" s="78"/>
      <c r="Z8" s="78"/>
      <c r="AA8" s="78"/>
      <c r="AB8" s="78"/>
    </row>
    <row r="9" spans="2:28" ht="30" customHeight="1">
      <c r="B9" s="46" t="s">
        <v>24</v>
      </c>
      <c r="C9" s="57" t="s">
        <v>97</v>
      </c>
      <c r="D9" s="64">
        <f>COUNTIF(E9:K9,"○")</f>
        <v>0</v>
      </c>
      <c r="E9" s="70" t="str">
        <f>IF(アンケート!Q29="③","○","")</f>
        <v/>
      </c>
      <c r="F9" s="75"/>
      <c r="G9" s="78"/>
      <c r="H9" s="78"/>
      <c r="I9" s="78"/>
      <c r="J9" s="78"/>
      <c r="K9" s="78"/>
      <c r="L9" s="78"/>
      <c r="M9" s="78"/>
      <c r="N9" s="78"/>
      <c r="P9" s="45" t="s">
        <v>110</v>
      </c>
      <c r="Q9" s="119" t="s">
        <v>113</v>
      </c>
      <c r="R9" s="119"/>
      <c r="S9" s="123"/>
      <c r="T9" s="119"/>
      <c r="U9" s="119"/>
      <c r="V9" s="119"/>
      <c r="W9" s="119"/>
      <c r="X9" s="119"/>
      <c r="Y9" s="119"/>
      <c r="Z9" s="119"/>
      <c r="AA9" s="121" t="s">
        <v>106</v>
      </c>
      <c r="AB9" s="122"/>
    </row>
    <row r="10" spans="2:28" ht="30" customHeight="1">
      <c r="B10" s="47" t="s">
        <v>31</v>
      </c>
      <c r="C10" s="58" t="s">
        <v>51</v>
      </c>
      <c r="D10" s="65">
        <f>COUNTIF(E10:K10,"○")</f>
        <v>0</v>
      </c>
      <c r="E10" s="71" t="str">
        <f>IF(アンケート!Q29="④","○","")</f>
        <v/>
      </c>
      <c r="F10" s="76"/>
      <c r="G10" s="79"/>
      <c r="H10" s="79"/>
      <c r="I10" s="79"/>
      <c r="J10" s="79"/>
      <c r="K10" s="79"/>
      <c r="L10" s="79"/>
      <c r="M10" s="79"/>
      <c r="N10" s="79"/>
      <c r="P10" s="46" t="s">
        <v>22</v>
      </c>
      <c r="Q10" s="61" t="s">
        <v>114</v>
      </c>
      <c r="R10" s="64">
        <f>COUNTIF(S10:Y10,"○")</f>
        <v>0</v>
      </c>
      <c r="S10" s="68" t="str">
        <f>IF(アンケート!Q75="①","○","")</f>
        <v/>
      </c>
      <c r="T10" s="75"/>
      <c r="U10" s="78"/>
      <c r="V10" s="78"/>
      <c r="W10" s="78"/>
      <c r="X10" s="78"/>
      <c r="Y10" s="78"/>
      <c r="Z10" s="78"/>
      <c r="AA10" s="78"/>
      <c r="AB10" s="78"/>
    </row>
    <row r="11" spans="2:28" ht="30" customHeight="1">
      <c r="B11" s="48"/>
      <c r="C11" s="124" t="str">
        <f>IF(アンケート!D34="","",アンケート!D34)</f>
        <v/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P11" s="46" t="s">
        <v>26</v>
      </c>
      <c r="Q11" s="61" t="s">
        <v>38</v>
      </c>
      <c r="R11" s="64">
        <f>COUNTIF(S11:Y11,"○")</f>
        <v>0</v>
      </c>
      <c r="S11" s="73" t="str">
        <f>IF(アンケート!Q75="②","○","")</f>
        <v/>
      </c>
      <c r="T11" s="75"/>
      <c r="U11" s="78"/>
      <c r="V11" s="78"/>
      <c r="W11" s="78"/>
      <c r="X11" s="78"/>
      <c r="Y11" s="78"/>
      <c r="Z11" s="78"/>
      <c r="AA11" s="78"/>
      <c r="AB11" s="78"/>
    </row>
    <row r="12" spans="2:28" ht="30" customHeight="1">
      <c r="B12" s="48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P12" s="47" t="s">
        <v>24</v>
      </c>
      <c r="Q12" s="58" t="s">
        <v>51</v>
      </c>
      <c r="R12" s="65">
        <f>COUNTIF(S12:Y12,"○")</f>
        <v>0</v>
      </c>
      <c r="S12" s="71" t="str">
        <f>IF(アンケート!Q75="③","○","")</f>
        <v/>
      </c>
      <c r="T12" s="76"/>
      <c r="U12" s="79"/>
      <c r="V12" s="79"/>
      <c r="W12" s="79"/>
      <c r="X12" s="79"/>
      <c r="Y12" s="79"/>
      <c r="Z12" s="79"/>
      <c r="AA12" s="79"/>
      <c r="AB12" s="79"/>
    </row>
    <row r="13" spans="2:28" ht="30" customHeight="1">
      <c r="B13" s="49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P13" s="48"/>
      <c r="Q13" s="124" t="str">
        <f>IF(アンケート!D78="","",アンケート!D78)</f>
        <v/>
      </c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</row>
    <row r="14" spans="2:28" ht="27.95" customHeight="1">
      <c r="C14" s="59"/>
      <c r="D14" s="59"/>
      <c r="E14" s="59"/>
      <c r="F14" s="59"/>
      <c r="G14" s="59"/>
      <c r="H14" s="59"/>
      <c r="I14" s="59"/>
      <c r="J14" s="59"/>
      <c r="K14" s="59"/>
      <c r="L14" s="81"/>
      <c r="M14" s="81"/>
      <c r="N14" s="81"/>
      <c r="P14" s="48"/>
      <c r="Q14" s="127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</row>
    <row r="15" spans="2:28" ht="27.95" customHeight="1">
      <c r="B15" s="50" t="s">
        <v>90</v>
      </c>
      <c r="C15" s="60"/>
      <c r="D15" s="60"/>
      <c r="E15" s="72"/>
      <c r="F15" s="72"/>
      <c r="G15" s="72"/>
      <c r="H15" s="72"/>
      <c r="I15" s="72"/>
      <c r="J15" s="72"/>
      <c r="K15" s="72"/>
      <c r="P15" s="49"/>
      <c r="Q15" s="127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</row>
    <row r="16" spans="2:28" ht="27.95" customHeight="1">
      <c r="B16" s="117" t="s">
        <v>88</v>
      </c>
      <c r="C16" s="118"/>
      <c r="D16" s="56" t="s">
        <v>105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P16" s="45" t="s">
        <v>66</v>
      </c>
      <c r="Q16" s="119" t="s">
        <v>115</v>
      </c>
      <c r="R16" s="119"/>
      <c r="S16" s="120"/>
      <c r="T16" s="119"/>
      <c r="U16" s="119"/>
      <c r="V16" s="119"/>
      <c r="W16" s="119"/>
      <c r="X16" s="119"/>
      <c r="Y16" s="119"/>
      <c r="Z16" s="119"/>
      <c r="AA16" s="121" t="s">
        <v>106</v>
      </c>
      <c r="AB16" s="122"/>
    </row>
    <row r="17" spans="2:28" ht="27.95" customHeight="1">
      <c r="B17" s="45" t="s">
        <v>91</v>
      </c>
      <c r="C17" s="119" t="s">
        <v>98</v>
      </c>
      <c r="D17" s="119"/>
      <c r="E17" s="120"/>
      <c r="F17" s="119"/>
      <c r="G17" s="119"/>
      <c r="H17" s="119"/>
      <c r="I17" s="119"/>
      <c r="J17" s="119"/>
      <c r="K17" s="119"/>
      <c r="L17" s="119"/>
      <c r="M17" s="121" t="s">
        <v>106</v>
      </c>
      <c r="N17" s="122"/>
      <c r="P17" s="46" t="s">
        <v>22</v>
      </c>
      <c r="Q17" s="61" t="s">
        <v>116</v>
      </c>
      <c r="R17" s="64">
        <f>COUNTIF(S17:Y17,"○")</f>
        <v>0</v>
      </c>
      <c r="S17" s="83" t="str">
        <f>IF(アンケート!Q82="①","○","")</f>
        <v/>
      </c>
      <c r="T17" s="75"/>
      <c r="U17" s="78"/>
      <c r="V17" s="78"/>
      <c r="W17" s="78"/>
      <c r="X17" s="78"/>
      <c r="Y17" s="78"/>
      <c r="Z17" s="78"/>
      <c r="AA17" s="78"/>
      <c r="AB17" s="78"/>
    </row>
    <row r="18" spans="2:28" ht="27.95" customHeight="1">
      <c r="B18" s="46" t="s">
        <v>22</v>
      </c>
      <c r="C18" s="61" t="s">
        <v>14</v>
      </c>
      <c r="D18" s="64">
        <f>COUNTIF(E18:K18,"○")</f>
        <v>0</v>
      </c>
      <c r="E18" s="68" t="str">
        <f>IF(アンケート!Q42="①","○","")</f>
        <v/>
      </c>
      <c r="F18" s="75"/>
      <c r="G18" s="78"/>
      <c r="H18" s="78"/>
      <c r="I18" s="78"/>
      <c r="J18" s="78"/>
      <c r="K18" s="78"/>
      <c r="L18" s="78"/>
      <c r="M18" s="78"/>
      <c r="N18" s="78"/>
      <c r="P18" s="46" t="s">
        <v>26</v>
      </c>
      <c r="Q18" s="61" t="s">
        <v>42</v>
      </c>
      <c r="R18" s="64">
        <f>COUNTIF(S18:Y18,"○")</f>
        <v>0</v>
      </c>
      <c r="S18" s="73" t="str">
        <f>IF(アンケート!Q82="②","○","")</f>
        <v/>
      </c>
      <c r="T18" s="75"/>
      <c r="U18" s="78"/>
      <c r="V18" s="78"/>
      <c r="W18" s="78"/>
      <c r="X18" s="78"/>
      <c r="Y18" s="78"/>
      <c r="Z18" s="78"/>
      <c r="AA18" s="78"/>
      <c r="AB18" s="78"/>
    </row>
    <row r="19" spans="2:28" ht="27.95" customHeight="1">
      <c r="B19" s="46" t="s">
        <v>26</v>
      </c>
      <c r="C19" s="61" t="s">
        <v>17</v>
      </c>
      <c r="D19" s="64">
        <f>COUNTIF(E19:K19,"○")</f>
        <v>0</v>
      </c>
      <c r="E19" s="73" t="str">
        <f>IF(アンケート!Q42="②","○","")</f>
        <v/>
      </c>
      <c r="F19" s="75"/>
      <c r="G19" s="78"/>
      <c r="H19" s="78"/>
      <c r="I19" s="78"/>
      <c r="J19" s="78"/>
      <c r="K19" s="78"/>
      <c r="L19" s="78"/>
      <c r="M19" s="78"/>
      <c r="N19" s="78"/>
      <c r="P19" s="47" t="s">
        <v>24</v>
      </c>
      <c r="Q19" s="58" t="s">
        <v>51</v>
      </c>
      <c r="R19" s="65">
        <f>COUNTIF(S19:Y19,"○")</f>
        <v>0</v>
      </c>
      <c r="S19" s="71" t="str">
        <f>IF(アンケート!Q82="③","○","")</f>
        <v/>
      </c>
      <c r="T19" s="76"/>
      <c r="U19" s="79"/>
      <c r="V19" s="79"/>
      <c r="W19" s="79"/>
      <c r="X19" s="79"/>
      <c r="Y19" s="79"/>
      <c r="Z19" s="79"/>
      <c r="AA19" s="79"/>
      <c r="AB19" s="79"/>
    </row>
    <row r="20" spans="2:28" ht="27.95" customHeight="1">
      <c r="B20" s="46" t="s">
        <v>24</v>
      </c>
      <c r="C20" s="61" t="s">
        <v>5</v>
      </c>
      <c r="D20" s="64">
        <f>COUNTIF(E20:K20,"○")</f>
        <v>0</v>
      </c>
      <c r="E20" s="71" t="str">
        <f>IF(アンケート!Q42="③","○","")</f>
        <v/>
      </c>
      <c r="F20" s="75"/>
      <c r="G20" s="78"/>
      <c r="H20" s="78"/>
      <c r="I20" s="78"/>
      <c r="J20" s="78"/>
      <c r="K20" s="78"/>
      <c r="L20" s="78"/>
      <c r="M20" s="78"/>
      <c r="N20" s="78"/>
      <c r="P20" s="48"/>
      <c r="Q20" s="124" t="str">
        <f>IF(アンケート!D85="","",アンケート!D85)</f>
        <v/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6"/>
    </row>
    <row r="21" spans="2:28" ht="27.95" customHeight="1">
      <c r="B21" s="45" t="s">
        <v>92</v>
      </c>
      <c r="C21" s="119" t="s">
        <v>99</v>
      </c>
      <c r="D21" s="119"/>
      <c r="E21" s="123"/>
      <c r="F21" s="119"/>
      <c r="G21" s="119"/>
      <c r="H21" s="119"/>
      <c r="I21" s="119"/>
      <c r="J21" s="119"/>
      <c r="K21" s="119"/>
      <c r="L21" s="119"/>
      <c r="M21" s="121" t="s">
        <v>106</v>
      </c>
      <c r="N21" s="122"/>
      <c r="P21" s="48"/>
      <c r="Q21" s="127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</row>
    <row r="22" spans="2:28" ht="27.95" customHeight="1">
      <c r="B22" s="46" t="s">
        <v>22</v>
      </c>
      <c r="C22" s="61" t="s">
        <v>43</v>
      </c>
      <c r="D22" s="64">
        <f>COUNTIF(E22:K22,"○")</f>
        <v>0</v>
      </c>
      <c r="E22" s="68" t="str">
        <f>IF(アンケート!Q47="①","○","")</f>
        <v/>
      </c>
      <c r="F22" s="75"/>
      <c r="G22" s="78"/>
      <c r="H22" s="78"/>
      <c r="I22" s="78"/>
      <c r="J22" s="78"/>
      <c r="K22" s="78"/>
      <c r="L22" s="78"/>
      <c r="M22" s="78"/>
      <c r="N22" s="78"/>
      <c r="P22" s="49"/>
      <c r="Q22" s="127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</row>
    <row r="23" spans="2:28" ht="27.95" customHeight="1">
      <c r="B23" s="46" t="s">
        <v>26</v>
      </c>
      <c r="C23" s="61" t="s">
        <v>100</v>
      </c>
      <c r="D23" s="64">
        <f>COUNTIF(E23:K23,"○")</f>
        <v>0</v>
      </c>
      <c r="E23" s="73" t="str">
        <f>IF(アンケート!Q47="②","○","")</f>
        <v/>
      </c>
      <c r="F23" s="75"/>
      <c r="G23" s="78"/>
      <c r="H23" s="78"/>
      <c r="I23" s="78"/>
      <c r="J23" s="78"/>
      <c r="K23" s="78"/>
      <c r="L23" s="78"/>
      <c r="M23" s="78"/>
      <c r="N23" s="78"/>
      <c r="P23" s="82" t="s">
        <v>111</v>
      </c>
      <c r="Q23" s="130" t="s">
        <v>84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1"/>
      <c r="AB23" s="132"/>
    </row>
    <row r="24" spans="2:28" ht="27.95" customHeight="1">
      <c r="B24" s="47" t="s">
        <v>24</v>
      </c>
      <c r="C24" s="58" t="s">
        <v>51</v>
      </c>
      <c r="D24" s="65">
        <f>COUNTIF(E24:K24,"○")</f>
        <v>0</v>
      </c>
      <c r="E24" s="71" t="str">
        <f>IF(アンケート!Q47="③","○","")</f>
        <v/>
      </c>
      <c r="F24" s="76"/>
      <c r="G24" s="79"/>
      <c r="H24" s="79"/>
      <c r="I24" s="79"/>
      <c r="J24" s="79"/>
      <c r="K24" s="79"/>
      <c r="L24" s="79"/>
      <c r="M24" s="79"/>
      <c r="N24" s="79"/>
      <c r="P24" s="124" t="str">
        <f>IF(アンケート!C89="","",アンケート!C89)</f>
        <v/>
      </c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</row>
    <row r="25" spans="2:28" ht="27.95" customHeight="1">
      <c r="B25" s="48"/>
      <c r="C25" s="124" t="str">
        <f>IF(アンケート!D50="","",アンケート!D50)</f>
        <v/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</row>
    <row r="26" spans="2:28" ht="27.95" customHeight="1">
      <c r="B26" s="4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P26" s="133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</row>
    <row r="27" spans="2:28" ht="27.95" customHeight="1">
      <c r="B27" s="49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P27" s="133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</row>
    <row r="28" spans="2:28" ht="27.95" customHeight="1">
      <c r="B28" s="45" t="s">
        <v>8</v>
      </c>
      <c r="C28" s="119" t="s">
        <v>101</v>
      </c>
      <c r="D28" s="119"/>
      <c r="E28" s="120"/>
      <c r="F28" s="119"/>
      <c r="G28" s="119"/>
      <c r="H28" s="119"/>
      <c r="I28" s="119"/>
      <c r="J28" s="119"/>
      <c r="K28" s="119"/>
      <c r="L28" s="119"/>
      <c r="M28" s="121" t="s">
        <v>107</v>
      </c>
      <c r="N28" s="122"/>
    </row>
    <row r="29" spans="2:28" ht="27.95" customHeight="1">
      <c r="B29" s="51" t="s">
        <v>22</v>
      </c>
      <c r="C29" s="57" t="s">
        <v>102</v>
      </c>
      <c r="D29" s="66">
        <f t="shared" ref="D29:D35" si="0">COUNTIF(E29:K29,"○")</f>
        <v>0</v>
      </c>
      <c r="E29" s="74" t="str">
        <f>IF(OR(アンケート!Q54="①",アンケート!Q55="①"),"○","")</f>
        <v/>
      </c>
      <c r="F29" s="77"/>
      <c r="G29" s="80"/>
      <c r="H29" s="80"/>
      <c r="I29" s="80"/>
      <c r="J29" s="80"/>
      <c r="K29" s="80"/>
      <c r="L29" s="80"/>
      <c r="M29" s="80"/>
      <c r="N29" s="80"/>
    </row>
    <row r="30" spans="2:28" ht="27.95" customHeight="1">
      <c r="B30" s="46" t="s">
        <v>26</v>
      </c>
      <c r="C30" s="57" t="s">
        <v>7</v>
      </c>
      <c r="D30" s="64">
        <f t="shared" si="0"/>
        <v>0</v>
      </c>
      <c r="E30" s="73" t="str">
        <f>IF(OR(アンケート!Q54="②",アンケート!Q55="②"),"○","")</f>
        <v/>
      </c>
      <c r="F30" s="75"/>
      <c r="G30" s="78"/>
      <c r="H30" s="78"/>
      <c r="I30" s="78"/>
      <c r="J30" s="78"/>
      <c r="K30" s="78"/>
      <c r="L30" s="78"/>
      <c r="M30" s="78"/>
      <c r="N30" s="78"/>
    </row>
    <row r="31" spans="2:28" ht="27.95" customHeight="1">
      <c r="B31" s="47" t="s">
        <v>24</v>
      </c>
      <c r="C31" s="57" t="s">
        <v>103</v>
      </c>
      <c r="D31" s="64">
        <f t="shared" si="0"/>
        <v>0</v>
      </c>
      <c r="E31" s="73" t="str">
        <f>IF(OR(アンケート!Q54="③",アンケート!Q55="③"),"○","")</f>
        <v/>
      </c>
      <c r="F31" s="75"/>
      <c r="G31" s="78"/>
      <c r="H31" s="78"/>
      <c r="I31" s="78"/>
      <c r="J31" s="78"/>
      <c r="K31" s="78"/>
      <c r="L31" s="78"/>
      <c r="M31" s="78"/>
      <c r="N31" s="78"/>
    </row>
    <row r="32" spans="2:28" ht="27.95" customHeight="1">
      <c r="B32" s="47" t="s">
        <v>31</v>
      </c>
      <c r="C32" s="57" t="s">
        <v>39</v>
      </c>
      <c r="D32" s="64">
        <f t="shared" si="0"/>
        <v>0</v>
      </c>
      <c r="E32" s="73" t="str">
        <f>IF(OR(アンケート!Q54="④",アンケート!Q55="④"),"○","")</f>
        <v/>
      </c>
      <c r="F32" s="75"/>
      <c r="G32" s="78"/>
      <c r="H32" s="78"/>
      <c r="I32" s="78"/>
      <c r="J32" s="78"/>
      <c r="K32" s="78"/>
      <c r="L32" s="78"/>
      <c r="M32" s="78"/>
      <c r="N32" s="78"/>
    </row>
    <row r="33" spans="2:14" ht="27.95" customHeight="1">
      <c r="B33" s="47" t="s">
        <v>34</v>
      </c>
      <c r="C33" s="57" t="s">
        <v>104</v>
      </c>
      <c r="D33" s="64">
        <f t="shared" si="0"/>
        <v>0</v>
      </c>
      <c r="E33" s="73" t="str">
        <f>IF(OR(アンケート!Q54="⑤",アンケート!Q55="⑤"),"○","")</f>
        <v/>
      </c>
      <c r="F33" s="75"/>
      <c r="G33" s="78"/>
      <c r="H33" s="78"/>
      <c r="I33" s="78"/>
      <c r="J33" s="78"/>
      <c r="K33" s="78"/>
      <c r="L33" s="78"/>
      <c r="M33" s="78"/>
      <c r="N33" s="78"/>
    </row>
    <row r="34" spans="2:14" ht="27.95" customHeight="1">
      <c r="B34" s="47" t="s">
        <v>53</v>
      </c>
      <c r="C34" s="57" t="s">
        <v>40</v>
      </c>
      <c r="D34" s="64">
        <f t="shared" si="0"/>
        <v>0</v>
      </c>
      <c r="E34" s="73" t="str">
        <f>IF(OR(アンケート!Q54="⑥",アンケート!Q55="⑥"),"○","")</f>
        <v/>
      </c>
      <c r="F34" s="75"/>
      <c r="G34" s="78"/>
      <c r="H34" s="78"/>
      <c r="I34" s="78"/>
      <c r="J34" s="78"/>
      <c r="K34" s="78"/>
      <c r="L34" s="78"/>
      <c r="M34" s="78"/>
      <c r="N34" s="78"/>
    </row>
    <row r="35" spans="2:14" ht="27.95" customHeight="1">
      <c r="B35" s="47" t="s">
        <v>58</v>
      </c>
      <c r="C35" s="58" t="s">
        <v>51</v>
      </c>
      <c r="D35" s="65">
        <f t="shared" si="0"/>
        <v>0</v>
      </c>
      <c r="E35" s="71" t="str">
        <f>IF(OR(アンケート!Q54="⑦",アンケート!Q55="⑦"),"○","")</f>
        <v/>
      </c>
      <c r="F35" s="76"/>
      <c r="G35" s="79"/>
      <c r="H35" s="79"/>
      <c r="I35" s="79"/>
      <c r="J35" s="79"/>
      <c r="K35" s="79"/>
      <c r="L35" s="79"/>
      <c r="M35" s="79"/>
      <c r="N35" s="79"/>
    </row>
    <row r="36" spans="2:14" ht="27.95" customHeight="1">
      <c r="B36" s="52"/>
      <c r="C36" s="124" t="str">
        <f>IF(アンケート!D64="","",アンケート!D64)</f>
        <v/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</row>
    <row r="37" spans="2:14" ht="27.95" customHeight="1">
      <c r="B37" s="52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/>
    </row>
    <row r="38" spans="2:14" ht="27.95" customHeight="1">
      <c r="B38" s="53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9"/>
    </row>
    <row r="39" spans="2:14" ht="27.95" customHeight="1"/>
    <row r="40" spans="2:14" ht="27.95" customHeight="1"/>
    <row r="41" spans="2:14" ht="27.95" customHeight="1"/>
    <row r="42" spans="2:14" ht="27.95" customHeight="1"/>
    <row r="43" spans="2:14" ht="27.95" customHeight="1"/>
    <row r="44" spans="2:14" ht="27.95" customHeight="1"/>
    <row r="45" spans="2:14" ht="27.95" customHeight="1"/>
    <row r="46" spans="2:14" ht="27.95" customHeight="1"/>
    <row r="47" spans="2:14" ht="27.95" customHeight="1"/>
    <row r="48" spans="2:14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  <row r="285" ht="27.95" customHeight="1"/>
    <row r="286" ht="27.95" customHeight="1"/>
    <row r="287" ht="27.95" customHeight="1"/>
    <row r="288" ht="27.95" customHeight="1"/>
    <row r="289" ht="27.95" customHeight="1"/>
    <row r="290" ht="27.95" customHeight="1"/>
    <row r="291" ht="27.95" customHeight="1"/>
    <row r="292" ht="27.95" customHeight="1"/>
    <row r="293" ht="27.95" customHeight="1"/>
    <row r="294" ht="27.95" customHeight="1"/>
    <row r="295" ht="27.95" customHeight="1"/>
    <row r="296" ht="27.95" customHeight="1"/>
    <row r="297" ht="27.95" customHeight="1"/>
    <row r="298" ht="27.95" customHeight="1"/>
    <row r="299" ht="27.95" customHeight="1"/>
    <row r="300" ht="27.95" customHeight="1"/>
    <row r="301" ht="27.95" customHeight="1"/>
    <row r="302" ht="27.95" customHeight="1"/>
    <row r="303" ht="27.95" customHeight="1"/>
    <row r="304" ht="27.95" customHeight="1"/>
  </sheetData>
  <mergeCells count="38">
    <mergeCell ref="C36:N36"/>
    <mergeCell ref="C37:N37"/>
    <mergeCell ref="C38:N38"/>
    <mergeCell ref="C26:N26"/>
    <mergeCell ref="P26:AB26"/>
    <mergeCell ref="C27:N27"/>
    <mergeCell ref="P27:AB27"/>
    <mergeCell ref="C28:L28"/>
    <mergeCell ref="M28:N28"/>
    <mergeCell ref="Q22:AB22"/>
    <mergeCell ref="Q23:Z23"/>
    <mergeCell ref="AA23:AB23"/>
    <mergeCell ref="P24:AB24"/>
    <mergeCell ref="C25:N25"/>
    <mergeCell ref="P25:AB25"/>
    <mergeCell ref="C17:L17"/>
    <mergeCell ref="M17:N17"/>
    <mergeCell ref="Q20:AB20"/>
    <mergeCell ref="C21:L21"/>
    <mergeCell ref="M21:N21"/>
    <mergeCell ref="Q21:AB21"/>
    <mergeCell ref="C13:N13"/>
    <mergeCell ref="Q13:AB13"/>
    <mergeCell ref="Q14:AB14"/>
    <mergeCell ref="Q15:AB15"/>
    <mergeCell ref="B16:C16"/>
    <mergeCell ref="Q16:Z16"/>
    <mergeCell ref="AA16:AB16"/>
    <mergeCell ref="AA6:AB6"/>
    <mergeCell ref="Q9:Z9"/>
    <mergeCell ref="AA9:AB9"/>
    <mergeCell ref="C11:N11"/>
    <mergeCell ref="C12:N12"/>
    <mergeCell ref="B5:C5"/>
    <mergeCell ref="P5:Q5"/>
    <mergeCell ref="C6:L6"/>
    <mergeCell ref="M6:N6"/>
    <mergeCell ref="Q6:Z6"/>
  </mergeCells>
  <phoneticPr fontId="1" type="Hiragana"/>
  <conditionalFormatting sqref="R7:R8">
    <cfRule type="cellIs" dxfId="10" priority="5" operator="greaterThan">
      <formula>0.5</formula>
    </cfRule>
  </conditionalFormatting>
  <conditionalFormatting sqref="D29:D34">
    <cfRule type="cellIs" dxfId="9" priority="7" operator="greaterThan">
      <formula>0.5</formula>
    </cfRule>
  </conditionalFormatting>
  <conditionalFormatting sqref="D24">
    <cfRule type="cellIs" dxfId="8" priority="8" operator="greaterThan">
      <formula>0.5</formula>
    </cfRule>
  </conditionalFormatting>
  <conditionalFormatting sqref="D22:D23">
    <cfRule type="cellIs" dxfId="7" priority="9" operator="greaterThan">
      <formula>0.5</formula>
    </cfRule>
  </conditionalFormatting>
  <conditionalFormatting sqref="D7:D10">
    <cfRule type="cellIs" dxfId="6" priority="11" operator="greaterThan">
      <formula>0.5</formula>
    </cfRule>
  </conditionalFormatting>
  <conditionalFormatting sqref="D18:D20">
    <cfRule type="cellIs" dxfId="5" priority="10" operator="greaterThan">
      <formula>0.5</formula>
    </cfRule>
  </conditionalFormatting>
  <conditionalFormatting sqref="D35">
    <cfRule type="cellIs" dxfId="4" priority="6" operator="greaterThan">
      <formula>0.5</formula>
    </cfRule>
  </conditionalFormatting>
  <conditionalFormatting sqref="R19">
    <cfRule type="cellIs" dxfId="3" priority="1" operator="greaterThan">
      <formula>0.5</formula>
    </cfRule>
  </conditionalFormatting>
  <conditionalFormatting sqref="R17:R18">
    <cfRule type="cellIs" dxfId="2" priority="2" operator="greaterThan">
      <formula>0.5</formula>
    </cfRule>
  </conditionalFormatting>
  <conditionalFormatting sqref="R12">
    <cfRule type="cellIs" dxfId="1" priority="3" operator="greaterThan">
      <formula>0.5</formula>
    </cfRule>
  </conditionalFormatting>
  <conditionalFormatting sqref="R10:R11">
    <cfRule type="cellIs" dxfId="0" priority="4" operator="greaterThan">
      <formula>0.5</formula>
    </cfRule>
  </conditionalFormatting>
  <printOptions horizontalCentered="1" verticalCentered="1"/>
  <pageMargins left="0.30629921259842519" right="0.30629921259842519" top="0.75" bottom="0.15944881889763782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</vt:lpstr>
      <vt:lpstr>集計用（入力不可）</vt:lpstr>
      <vt:lpstr>Sheet3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2019-12-11T01:57:29Z</dcterms:created>
  <dcterms:modified xsi:type="dcterms:W3CDTF">2022-05-11T00:18:16Z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2022-02-28T08:07:16Z</vt:filetime>
  </property>
</Properties>
</file>